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5" windowWidth="28500" windowHeight="12510"/>
  </bookViews>
  <sheets>
    <sheet name="Свод ЭЭ всего по МО" sheetId="1" r:id="rId1"/>
    <sheet name="Свод ЭЭ бюджет МО" sheetId="2" r:id="rId2"/>
    <sheet name="Свод ЭЭ по МКД" sheetId="3" r:id="rId3"/>
    <sheet name="Свод ЭЭ ИЖД (без МКД)" sheetId="4" r:id="rId4"/>
  </sheets>
  <calcPr calcId="145621"/>
</workbook>
</file>

<file path=xl/calcChain.xml><?xml version="1.0" encoding="utf-8"?>
<calcChain xmlns="http://schemas.openxmlformats.org/spreadsheetml/2006/main">
  <c r="Y38" i="4" l="1"/>
  <c r="X38" i="4"/>
  <c r="W38" i="4"/>
  <c r="V38" i="4"/>
  <c r="U38" i="4"/>
  <c r="T38" i="4"/>
  <c r="AA37" i="4"/>
  <c r="Z37" i="4"/>
  <c r="AA36" i="4"/>
  <c r="Z36" i="4"/>
  <c r="AA35" i="4"/>
  <c r="Z35" i="4"/>
  <c r="AA34" i="4"/>
  <c r="Z34" i="4"/>
  <c r="AA33" i="4"/>
  <c r="Z33" i="4"/>
  <c r="AA32" i="4"/>
  <c r="Z32" i="4"/>
  <c r="AA31" i="4"/>
  <c r="Z31" i="4"/>
  <c r="AA30" i="4"/>
  <c r="Z30" i="4"/>
  <c r="AA29" i="4"/>
  <c r="Z29" i="4"/>
  <c r="AA28" i="4"/>
  <c r="Z28" i="4"/>
  <c r="AA27" i="4"/>
  <c r="Z27" i="4"/>
  <c r="AA26" i="4"/>
  <c r="Z26" i="4"/>
  <c r="AA25" i="4"/>
  <c r="Z25" i="4"/>
  <c r="AA24" i="4"/>
  <c r="Z24" i="4"/>
  <c r="AA23" i="4"/>
  <c r="Z23" i="4"/>
  <c r="AA22" i="4"/>
  <c r="Z22" i="4"/>
  <c r="AA21" i="4"/>
  <c r="Z21" i="4"/>
  <c r="AA20" i="4"/>
  <c r="Z20" i="4"/>
  <c r="AA19" i="4"/>
  <c r="Z19" i="4"/>
  <c r="AA18" i="4"/>
  <c r="Z18" i="4"/>
  <c r="AA17" i="4"/>
  <c r="Z17" i="4"/>
  <c r="AA16" i="4"/>
  <c r="Z16" i="4"/>
  <c r="AA15" i="4"/>
  <c r="Z15" i="4"/>
  <c r="AA14" i="4"/>
  <c r="Z14" i="4"/>
  <c r="AA13" i="4"/>
  <c r="Z13" i="4"/>
  <c r="AA12" i="4"/>
  <c r="Z12" i="4"/>
  <c r="AA11" i="4"/>
  <c r="Z11" i="4"/>
  <c r="AA10" i="4"/>
  <c r="Z10" i="4"/>
  <c r="AA9" i="4"/>
  <c r="Z9" i="4"/>
  <c r="AA8" i="4"/>
  <c r="Z8" i="4"/>
  <c r="Z38" i="4" s="1"/>
  <c r="AJ38" i="3"/>
  <c r="AI38" i="3"/>
  <c r="AH38" i="3"/>
  <c r="AG38" i="3"/>
  <c r="AF38" i="3"/>
  <c r="AE38" i="3"/>
  <c r="AD38" i="3"/>
  <c r="AC38" i="3"/>
  <c r="AB38" i="3"/>
  <c r="AM37" i="3"/>
  <c r="AL37" i="3"/>
  <c r="AM36" i="3"/>
  <c r="AL36" i="3"/>
  <c r="AM35" i="3"/>
  <c r="AL35" i="3"/>
  <c r="AM34" i="3"/>
  <c r="AL34" i="3"/>
  <c r="AM33" i="3"/>
  <c r="AL33" i="3"/>
  <c r="AM32" i="3"/>
  <c r="AL32" i="3"/>
  <c r="AM31" i="3"/>
  <c r="AL31" i="3"/>
  <c r="AM30" i="3"/>
  <c r="AL30" i="3"/>
  <c r="AM29" i="3"/>
  <c r="AL29" i="3"/>
  <c r="AM28" i="3"/>
  <c r="AL28" i="3"/>
  <c r="AM27" i="3"/>
  <c r="AL27" i="3"/>
  <c r="AM26" i="3"/>
  <c r="AL26" i="3"/>
  <c r="AM25" i="3"/>
  <c r="AL25" i="3"/>
  <c r="AM24" i="3"/>
  <c r="AL24" i="3"/>
  <c r="AM23" i="3"/>
  <c r="AL23" i="3"/>
  <c r="AM22" i="3"/>
  <c r="AL22" i="3"/>
  <c r="AM21" i="3"/>
  <c r="AL21" i="3"/>
  <c r="AM20" i="3"/>
  <c r="AL20" i="3"/>
  <c r="AM19" i="3"/>
  <c r="AL19" i="3"/>
  <c r="AM18" i="3"/>
  <c r="AL18" i="3"/>
  <c r="AM17" i="3"/>
  <c r="AL17" i="3"/>
  <c r="AM16" i="3"/>
  <c r="AL16" i="3"/>
  <c r="AM15" i="3"/>
  <c r="AL15" i="3"/>
  <c r="AM14" i="3"/>
  <c r="AL14" i="3"/>
  <c r="AM13" i="3"/>
  <c r="AL13" i="3"/>
  <c r="AM12" i="3"/>
  <c r="AL12" i="3"/>
  <c r="AM11" i="3"/>
  <c r="AL11" i="3"/>
  <c r="AM10" i="3"/>
  <c r="AL10" i="3"/>
  <c r="AM9" i="3"/>
  <c r="AL9" i="3"/>
  <c r="AM8" i="3"/>
  <c r="AM38" i="3" s="1"/>
  <c r="AL8" i="3"/>
  <c r="AL38" i="3" s="1"/>
  <c r="AK38" i="3"/>
  <c r="Y38" i="2"/>
  <c r="X38" i="2"/>
  <c r="W38" i="2"/>
  <c r="V38" i="2"/>
  <c r="U38" i="2"/>
  <c r="AA38" i="2" s="1"/>
  <c r="T38" i="2"/>
  <c r="Z38" i="2" s="1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Y183" i="1"/>
  <c r="X183" i="1"/>
  <c r="W183" i="1"/>
  <c r="V183" i="1"/>
  <c r="U183" i="1"/>
  <c r="AA183" i="1" s="1"/>
  <c r="T183" i="1"/>
  <c r="Y182" i="1"/>
  <c r="X182" i="1"/>
  <c r="W182" i="1"/>
  <c r="V182" i="1"/>
  <c r="U182" i="1"/>
  <c r="T182" i="1"/>
  <c r="Y181" i="1"/>
  <c r="X181" i="1"/>
  <c r="W181" i="1"/>
  <c r="V181" i="1"/>
  <c r="U181" i="1"/>
  <c r="T181" i="1"/>
  <c r="Y180" i="1"/>
  <c r="X180" i="1"/>
  <c r="W180" i="1"/>
  <c r="V180" i="1"/>
  <c r="U180" i="1"/>
  <c r="T180" i="1"/>
  <c r="Y179" i="1"/>
  <c r="X179" i="1"/>
  <c r="W179" i="1"/>
  <c r="V179" i="1"/>
  <c r="U179" i="1"/>
  <c r="T179" i="1"/>
  <c r="Y178" i="1"/>
  <c r="X178" i="1"/>
  <c r="W178" i="1"/>
  <c r="V178" i="1"/>
  <c r="U178" i="1"/>
  <c r="T178" i="1"/>
  <c r="Y177" i="1"/>
  <c r="X177" i="1"/>
  <c r="W177" i="1"/>
  <c r="V177" i="1"/>
  <c r="U177" i="1"/>
  <c r="T177" i="1"/>
  <c r="Y176" i="1"/>
  <c r="X176" i="1"/>
  <c r="W176" i="1"/>
  <c r="V176" i="1"/>
  <c r="U176" i="1"/>
  <c r="T176" i="1"/>
  <c r="Y175" i="1"/>
  <c r="X175" i="1"/>
  <c r="W175" i="1"/>
  <c r="V175" i="1"/>
  <c r="U175" i="1"/>
  <c r="T175" i="1"/>
  <c r="Y174" i="1"/>
  <c r="X174" i="1"/>
  <c r="W174" i="1"/>
  <c r="V174" i="1"/>
  <c r="U174" i="1"/>
  <c r="T174" i="1"/>
  <c r="Y173" i="1"/>
  <c r="X173" i="1"/>
  <c r="W173" i="1"/>
  <c r="V173" i="1"/>
  <c r="U173" i="1"/>
  <c r="T173" i="1"/>
  <c r="Y172" i="1"/>
  <c r="X172" i="1"/>
  <c r="W172" i="1"/>
  <c r="V172" i="1"/>
  <c r="U172" i="1"/>
  <c r="T172" i="1"/>
  <c r="Y171" i="1"/>
  <c r="X171" i="1"/>
  <c r="W171" i="1"/>
  <c r="V171" i="1"/>
  <c r="U171" i="1"/>
  <c r="T171" i="1"/>
  <c r="Y170" i="1"/>
  <c r="X170" i="1"/>
  <c r="W170" i="1"/>
  <c r="V170" i="1"/>
  <c r="U170" i="1"/>
  <c r="T170" i="1"/>
  <c r="Y169" i="1"/>
  <c r="X169" i="1"/>
  <c r="W169" i="1"/>
  <c r="V169" i="1"/>
  <c r="U169" i="1"/>
  <c r="T169" i="1"/>
  <c r="Y168" i="1"/>
  <c r="X168" i="1"/>
  <c r="W168" i="1"/>
  <c r="V168" i="1"/>
  <c r="U168" i="1"/>
  <c r="T168" i="1"/>
  <c r="Y167" i="1"/>
  <c r="X167" i="1"/>
  <c r="W167" i="1"/>
  <c r="V167" i="1"/>
  <c r="U167" i="1"/>
  <c r="T167" i="1"/>
  <c r="Y166" i="1"/>
  <c r="X166" i="1"/>
  <c r="W166" i="1"/>
  <c r="V166" i="1"/>
  <c r="U166" i="1"/>
  <c r="T166" i="1"/>
  <c r="Y165" i="1"/>
  <c r="X165" i="1"/>
  <c r="W165" i="1"/>
  <c r="V165" i="1"/>
  <c r="U165" i="1"/>
  <c r="T165" i="1"/>
  <c r="Y164" i="1"/>
  <c r="X164" i="1"/>
  <c r="W164" i="1"/>
  <c r="V164" i="1"/>
  <c r="U164" i="1"/>
  <c r="T164" i="1"/>
  <c r="Y163" i="1"/>
  <c r="X163" i="1"/>
  <c r="W163" i="1"/>
  <c r="V163" i="1"/>
  <c r="U163" i="1"/>
  <c r="AA163" i="1" s="1"/>
  <c r="T163" i="1"/>
  <c r="Y162" i="1"/>
  <c r="X162" i="1"/>
  <c r="W162" i="1"/>
  <c r="V162" i="1"/>
  <c r="U162" i="1"/>
  <c r="T162" i="1"/>
  <c r="Y161" i="1"/>
  <c r="X161" i="1"/>
  <c r="W161" i="1"/>
  <c r="V161" i="1"/>
  <c r="U161" i="1"/>
  <c r="AA161" i="1" s="1"/>
  <c r="T161" i="1"/>
  <c r="Y160" i="1"/>
  <c r="X160" i="1"/>
  <c r="W160" i="1"/>
  <c r="V160" i="1"/>
  <c r="U160" i="1"/>
  <c r="T160" i="1"/>
  <c r="Y159" i="1"/>
  <c r="X159" i="1"/>
  <c r="W159" i="1"/>
  <c r="V159" i="1"/>
  <c r="U159" i="1"/>
  <c r="AA159" i="1" s="1"/>
  <c r="T159" i="1"/>
  <c r="Y158" i="1"/>
  <c r="X158" i="1"/>
  <c r="W158" i="1"/>
  <c r="V158" i="1"/>
  <c r="U158" i="1"/>
  <c r="T158" i="1"/>
  <c r="Y157" i="1"/>
  <c r="X157" i="1"/>
  <c r="W157" i="1"/>
  <c r="V157" i="1"/>
  <c r="U157" i="1"/>
  <c r="AA157" i="1" s="1"/>
  <c r="T157" i="1"/>
  <c r="Y156" i="1"/>
  <c r="X156" i="1"/>
  <c r="W156" i="1"/>
  <c r="V156" i="1"/>
  <c r="U156" i="1"/>
  <c r="T156" i="1"/>
  <c r="Y155" i="1"/>
  <c r="X155" i="1"/>
  <c r="W155" i="1"/>
  <c r="V155" i="1"/>
  <c r="U155" i="1"/>
  <c r="AA155" i="1" s="1"/>
  <c r="T155" i="1"/>
  <c r="Y154" i="1"/>
  <c r="X154" i="1"/>
  <c r="W154" i="1"/>
  <c r="V154" i="1"/>
  <c r="U154" i="1"/>
  <c r="T154" i="1"/>
  <c r="Y153" i="1"/>
  <c r="Y184" i="1" s="1"/>
  <c r="X153" i="1"/>
  <c r="X184" i="1" s="1"/>
  <c r="W153" i="1"/>
  <c r="V153" i="1"/>
  <c r="U153" i="1"/>
  <c r="AA153" i="1" s="1"/>
  <c r="T153" i="1"/>
  <c r="T184" i="1" s="1"/>
  <c r="Y147" i="1"/>
  <c r="X147" i="1"/>
  <c r="W147" i="1"/>
  <c r="V147" i="1"/>
  <c r="Z147" i="1" s="1"/>
  <c r="U147" i="1"/>
  <c r="T147" i="1"/>
  <c r="AA146" i="1"/>
  <c r="Z146" i="1"/>
  <c r="AA145" i="1"/>
  <c r="Z145" i="1"/>
  <c r="AA144" i="1"/>
  <c r="Z144" i="1"/>
  <c r="AA143" i="1"/>
  <c r="Z143" i="1"/>
  <c r="AA142" i="1"/>
  <c r="Z142" i="1"/>
  <c r="AA141" i="1"/>
  <c r="Z141" i="1"/>
  <c r="AA140" i="1"/>
  <c r="Z140" i="1"/>
  <c r="AA139" i="1"/>
  <c r="Z139" i="1"/>
  <c r="AA138" i="1"/>
  <c r="Z138" i="1"/>
  <c r="AA137" i="1"/>
  <c r="Z137" i="1"/>
  <c r="AA136" i="1"/>
  <c r="Z136" i="1"/>
  <c r="AA135" i="1"/>
  <c r="Z135" i="1"/>
  <c r="AA134" i="1"/>
  <c r="Z134" i="1"/>
  <c r="AA133" i="1"/>
  <c r="Z133" i="1"/>
  <c r="AA132" i="1"/>
  <c r="Z132" i="1"/>
  <c r="AA131" i="1"/>
  <c r="Z131" i="1"/>
  <c r="AA130" i="1"/>
  <c r="Z130" i="1"/>
  <c r="AA129" i="1"/>
  <c r="Z129" i="1"/>
  <c r="AA128" i="1"/>
  <c r="Z128" i="1"/>
  <c r="AA127" i="1"/>
  <c r="Z127" i="1"/>
  <c r="AA126" i="1"/>
  <c r="Z126" i="1"/>
  <c r="AA125" i="1"/>
  <c r="Z125" i="1"/>
  <c r="AA124" i="1"/>
  <c r="Z124" i="1"/>
  <c r="AA123" i="1"/>
  <c r="Z123" i="1"/>
  <c r="AA122" i="1"/>
  <c r="Z122" i="1"/>
  <c r="AA121" i="1"/>
  <c r="Z121" i="1"/>
  <c r="AA120" i="1"/>
  <c r="Z120" i="1"/>
  <c r="AA119" i="1"/>
  <c r="Z119" i="1"/>
  <c r="AA118" i="1"/>
  <c r="Z118" i="1"/>
  <c r="AA117" i="1"/>
  <c r="Z117" i="1"/>
  <c r="Y111" i="1"/>
  <c r="X111" i="1"/>
  <c r="W111" i="1"/>
  <c r="V111" i="1"/>
  <c r="U111" i="1"/>
  <c r="AA111" i="1" s="1"/>
  <c r="T111" i="1"/>
  <c r="AA110" i="1"/>
  <c r="Z110" i="1"/>
  <c r="AA109" i="1"/>
  <c r="Z109" i="1"/>
  <c r="AA108" i="1"/>
  <c r="Z108" i="1"/>
  <c r="AA107" i="1"/>
  <c r="Z107" i="1"/>
  <c r="AA106" i="1"/>
  <c r="Z106" i="1"/>
  <c r="AA105" i="1"/>
  <c r="Z105" i="1"/>
  <c r="AA104" i="1"/>
  <c r="Z104" i="1"/>
  <c r="AA103" i="1"/>
  <c r="Z103" i="1"/>
  <c r="AA102" i="1"/>
  <c r="Z102" i="1"/>
  <c r="AA101" i="1"/>
  <c r="Z101" i="1"/>
  <c r="AA100" i="1"/>
  <c r="Z100" i="1"/>
  <c r="AA99" i="1"/>
  <c r="Z99" i="1"/>
  <c r="AA98" i="1"/>
  <c r="Z98" i="1"/>
  <c r="AA97" i="1"/>
  <c r="Z97" i="1"/>
  <c r="AA96" i="1"/>
  <c r="Z96" i="1"/>
  <c r="AA95" i="1"/>
  <c r="Z95" i="1"/>
  <c r="AA94" i="1"/>
  <c r="Z94" i="1"/>
  <c r="AA93" i="1"/>
  <c r="Z93" i="1"/>
  <c r="AA92" i="1"/>
  <c r="Z92" i="1"/>
  <c r="AA91" i="1"/>
  <c r="Z91" i="1"/>
  <c r="AA90" i="1"/>
  <c r="Z90" i="1"/>
  <c r="AA89" i="1"/>
  <c r="Z89" i="1"/>
  <c r="AA88" i="1"/>
  <c r="Z88" i="1"/>
  <c r="AA87" i="1"/>
  <c r="Z87" i="1"/>
  <c r="AA86" i="1"/>
  <c r="Z86" i="1"/>
  <c r="AA85" i="1"/>
  <c r="Z85" i="1"/>
  <c r="AA84" i="1"/>
  <c r="Z84" i="1"/>
  <c r="AA83" i="1"/>
  <c r="Z83" i="1"/>
  <c r="AA82" i="1"/>
  <c r="Z82" i="1"/>
  <c r="AA81" i="1"/>
  <c r="Z81" i="1"/>
  <c r="Y75" i="1"/>
  <c r="X75" i="1"/>
  <c r="W75" i="1"/>
  <c r="V75" i="1"/>
  <c r="U75" i="1"/>
  <c r="T75" i="1"/>
  <c r="AA74" i="1"/>
  <c r="Z74" i="1"/>
  <c r="AA73" i="1"/>
  <c r="Z73" i="1"/>
  <c r="AA72" i="1"/>
  <c r="Z72" i="1"/>
  <c r="AA71" i="1"/>
  <c r="Z71" i="1"/>
  <c r="AA70" i="1"/>
  <c r="Z70" i="1"/>
  <c r="AA69" i="1"/>
  <c r="Z69" i="1"/>
  <c r="AA68" i="1"/>
  <c r="Z68" i="1"/>
  <c r="AA67" i="1"/>
  <c r="Z67" i="1"/>
  <c r="AA66" i="1"/>
  <c r="Z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AA54" i="1"/>
  <c r="Z54" i="1"/>
  <c r="AA53" i="1"/>
  <c r="Z53" i="1"/>
  <c r="AA52" i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AA75" i="1" s="1"/>
  <c r="Z44" i="1"/>
  <c r="Z75" i="1" s="1"/>
  <c r="Y38" i="1"/>
  <c r="X38" i="1"/>
  <c r="W38" i="1"/>
  <c r="AA38" i="1" s="1"/>
  <c r="V38" i="1"/>
  <c r="U38" i="1"/>
  <c r="T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147" i="1" l="1"/>
  <c r="Z111" i="1"/>
  <c r="V184" i="1"/>
  <c r="Z155" i="1"/>
  <c r="Z157" i="1"/>
  <c r="Z183" i="1"/>
  <c r="AA162" i="1"/>
  <c r="AA164" i="1"/>
  <c r="AA166" i="1"/>
  <c r="AA168" i="1"/>
  <c r="AA170" i="1"/>
  <c r="AA172" i="1"/>
  <c r="AA174" i="1"/>
  <c r="AA176" i="1"/>
  <c r="AA178" i="1"/>
  <c r="AA180" i="1"/>
  <c r="AA38" i="4"/>
  <c r="Z180" i="1"/>
  <c r="Z159" i="1"/>
  <c r="AA165" i="1"/>
  <c r="AA167" i="1"/>
  <c r="AA169" i="1"/>
  <c r="AA171" i="1"/>
  <c r="AA173" i="1"/>
  <c r="AA175" i="1"/>
  <c r="AA177" i="1"/>
  <c r="AA179" i="1"/>
  <c r="AA181" i="1"/>
  <c r="Z38" i="1"/>
  <c r="Z161" i="1"/>
  <c r="Z163" i="1"/>
  <c r="Z165" i="1"/>
  <c r="Z167" i="1"/>
  <c r="Z169" i="1"/>
  <c r="Z171" i="1"/>
  <c r="Z173" i="1"/>
  <c r="Z175" i="1"/>
  <c r="Z177" i="1"/>
  <c r="Z179" i="1"/>
  <c r="Z181" i="1"/>
  <c r="W184" i="1"/>
  <c r="AA156" i="1"/>
  <c r="AA154" i="1"/>
  <c r="AA158" i="1"/>
  <c r="AA160" i="1"/>
  <c r="AA182" i="1"/>
  <c r="Z154" i="1"/>
  <c r="Z156" i="1"/>
  <c r="Z158" i="1"/>
  <c r="Z160" i="1"/>
  <c r="Z162" i="1"/>
  <c r="Z164" i="1"/>
  <c r="Z166" i="1"/>
  <c r="Z168" i="1"/>
  <c r="Z170" i="1"/>
  <c r="Z172" i="1"/>
  <c r="Z174" i="1"/>
  <c r="Z176" i="1"/>
  <c r="Z178" i="1"/>
  <c r="Z182" i="1"/>
  <c r="U184" i="1"/>
  <c r="Z153" i="1"/>
  <c r="M167" i="1"/>
  <c r="AA184" i="1" l="1"/>
  <c r="Z184" i="1"/>
  <c r="Q183" i="1"/>
  <c r="P183" i="1"/>
  <c r="O183" i="1"/>
  <c r="N183" i="1"/>
  <c r="M183" i="1"/>
  <c r="L183" i="1"/>
  <c r="Q182" i="1"/>
  <c r="P182" i="1"/>
  <c r="O182" i="1"/>
  <c r="N182" i="1"/>
  <c r="M182" i="1"/>
  <c r="L182" i="1"/>
  <c r="Q181" i="1"/>
  <c r="P181" i="1"/>
  <c r="O181" i="1"/>
  <c r="N181" i="1"/>
  <c r="M181" i="1"/>
  <c r="L181" i="1"/>
  <c r="Q180" i="1"/>
  <c r="P180" i="1"/>
  <c r="O180" i="1"/>
  <c r="N180" i="1"/>
  <c r="M180" i="1"/>
  <c r="L180" i="1"/>
  <c r="Q179" i="1"/>
  <c r="P179" i="1"/>
  <c r="O179" i="1"/>
  <c r="N179" i="1"/>
  <c r="M179" i="1"/>
  <c r="L179" i="1"/>
  <c r="Q178" i="1"/>
  <c r="P178" i="1"/>
  <c r="O178" i="1"/>
  <c r="N178" i="1"/>
  <c r="M178" i="1"/>
  <c r="L178" i="1"/>
  <c r="Q177" i="1"/>
  <c r="P177" i="1"/>
  <c r="O177" i="1"/>
  <c r="N177" i="1"/>
  <c r="M177" i="1"/>
  <c r="L177" i="1"/>
  <c r="Q176" i="1"/>
  <c r="P176" i="1"/>
  <c r="O176" i="1"/>
  <c r="N176" i="1"/>
  <c r="M176" i="1"/>
  <c r="L176" i="1"/>
  <c r="Q175" i="1"/>
  <c r="P175" i="1"/>
  <c r="O175" i="1"/>
  <c r="N175" i="1"/>
  <c r="M175" i="1"/>
  <c r="L175" i="1"/>
  <c r="Q174" i="1"/>
  <c r="P174" i="1"/>
  <c r="O174" i="1"/>
  <c r="N174" i="1"/>
  <c r="M174" i="1"/>
  <c r="L174" i="1"/>
  <c r="Q173" i="1"/>
  <c r="P173" i="1"/>
  <c r="O173" i="1"/>
  <c r="N173" i="1"/>
  <c r="M173" i="1"/>
  <c r="L173" i="1"/>
  <c r="Q172" i="1"/>
  <c r="P172" i="1"/>
  <c r="O172" i="1"/>
  <c r="N172" i="1"/>
  <c r="M172" i="1"/>
  <c r="L172" i="1"/>
  <c r="Q171" i="1"/>
  <c r="P171" i="1"/>
  <c r="O171" i="1"/>
  <c r="N171" i="1"/>
  <c r="M171" i="1"/>
  <c r="L171" i="1"/>
  <c r="Q170" i="1"/>
  <c r="P170" i="1"/>
  <c r="O170" i="1"/>
  <c r="N170" i="1"/>
  <c r="M170" i="1"/>
  <c r="L170" i="1"/>
  <c r="Q169" i="1"/>
  <c r="P169" i="1"/>
  <c r="O169" i="1"/>
  <c r="N169" i="1"/>
  <c r="M169" i="1"/>
  <c r="L169" i="1"/>
  <c r="Q168" i="1"/>
  <c r="P168" i="1"/>
  <c r="O168" i="1"/>
  <c r="N168" i="1"/>
  <c r="M168" i="1"/>
  <c r="L168" i="1"/>
  <c r="Q167" i="1"/>
  <c r="P167" i="1"/>
  <c r="O167" i="1"/>
  <c r="N167" i="1"/>
  <c r="L167" i="1"/>
  <c r="Q166" i="1"/>
  <c r="P166" i="1"/>
  <c r="O166" i="1"/>
  <c r="N166" i="1"/>
  <c r="M166" i="1"/>
  <c r="L166" i="1"/>
  <c r="Q165" i="1"/>
  <c r="P165" i="1"/>
  <c r="O165" i="1"/>
  <c r="N165" i="1"/>
  <c r="M165" i="1"/>
  <c r="L165" i="1"/>
  <c r="Q164" i="1"/>
  <c r="P164" i="1"/>
  <c r="O164" i="1"/>
  <c r="N164" i="1"/>
  <c r="M164" i="1"/>
  <c r="L164" i="1"/>
  <c r="Q163" i="1"/>
  <c r="P163" i="1"/>
  <c r="O163" i="1"/>
  <c r="N163" i="1"/>
  <c r="M163" i="1"/>
  <c r="L163" i="1"/>
  <c r="Q162" i="1"/>
  <c r="P162" i="1"/>
  <c r="O162" i="1"/>
  <c r="N162" i="1"/>
  <c r="M162" i="1"/>
  <c r="L162" i="1"/>
  <c r="Q161" i="1"/>
  <c r="P161" i="1"/>
  <c r="O161" i="1"/>
  <c r="N161" i="1"/>
  <c r="M161" i="1"/>
  <c r="L161" i="1"/>
  <c r="Q160" i="1"/>
  <c r="P160" i="1"/>
  <c r="O160" i="1"/>
  <c r="N160" i="1"/>
  <c r="M160" i="1"/>
  <c r="L160" i="1"/>
  <c r="Q159" i="1"/>
  <c r="P159" i="1"/>
  <c r="O159" i="1"/>
  <c r="N159" i="1"/>
  <c r="M159" i="1"/>
  <c r="L159" i="1"/>
  <c r="Q158" i="1"/>
  <c r="P158" i="1"/>
  <c r="O158" i="1"/>
  <c r="N158" i="1"/>
  <c r="M158" i="1"/>
  <c r="L158" i="1"/>
  <c r="Q157" i="1"/>
  <c r="P157" i="1"/>
  <c r="O157" i="1"/>
  <c r="N157" i="1"/>
  <c r="M157" i="1"/>
  <c r="L157" i="1"/>
  <c r="Q156" i="1"/>
  <c r="P156" i="1"/>
  <c r="O156" i="1"/>
  <c r="N156" i="1"/>
  <c r="M156" i="1"/>
  <c r="L156" i="1"/>
  <c r="Q155" i="1"/>
  <c r="P155" i="1"/>
  <c r="O155" i="1"/>
  <c r="N155" i="1"/>
  <c r="M155" i="1"/>
  <c r="L155" i="1"/>
  <c r="Q154" i="1"/>
  <c r="P154" i="1"/>
  <c r="O154" i="1"/>
  <c r="N154" i="1"/>
  <c r="M154" i="1"/>
  <c r="L154" i="1"/>
  <c r="Q153" i="1"/>
  <c r="P153" i="1"/>
  <c r="O153" i="1"/>
  <c r="N153" i="1"/>
  <c r="M153" i="1"/>
  <c r="L153" i="1"/>
  <c r="I183" i="1"/>
  <c r="H183" i="1"/>
  <c r="G183" i="1"/>
  <c r="F183" i="1"/>
  <c r="E183" i="1"/>
  <c r="K183" i="1" s="1"/>
  <c r="I182" i="1"/>
  <c r="H182" i="1"/>
  <c r="G182" i="1"/>
  <c r="F182" i="1"/>
  <c r="E182" i="1"/>
  <c r="I181" i="1"/>
  <c r="H181" i="1"/>
  <c r="G181" i="1"/>
  <c r="F181" i="1"/>
  <c r="E181" i="1"/>
  <c r="I180" i="1"/>
  <c r="H180" i="1"/>
  <c r="G180" i="1"/>
  <c r="F180" i="1"/>
  <c r="E180" i="1"/>
  <c r="I179" i="1"/>
  <c r="H179" i="1"/>
  <c r="G179" i="1"/>
  <c r="F179" i="1"/>
  <c r="E179" i="1"/>
  <c r="I178" i="1"/>
  <c r="H178" i="1"/>
  <c r="G178" i="1"/>
  <c r="F178" i="1"/>
  <c r="E178" i="1"/>
  <c r="I177" i="1"/>
  <c r="H177" i="1"/>
  <c r="G177" i="1"/>
  <c r="F177" i="1"/>
  <c r="E177" i="1"/>
  <c r="I176" i="1"/>
  <c r="H176" i="1"/>
  <c r="G176" i="1"/>
  <c r="F176" i="1"/>
  <c r="E176" i="1"/>
  <c r="I175" i="1"/>
  <c r="H175" i="1"/>
  <c r="G175" i="1"/>
  <c r="F175" i="1"/>
  <c r="E175" i="1"/>
  <c r="I174" i="1"/>
  <c r="H174" i="1"/>
  <c r="G174" i="1"/>
  <c r="F174" i="1"/>
  <c r="E174" i="1"/>
  <c r="I173" i="1"/>
  <c r="H173" i="1"/>
  <c r="G173" i="1"/>
  <c r="F173" i="1"/>
  <c r="E173" i="1"/>
  <c r="I172" i="1"/>
  <c r="H172" i="1"/>
  <c r="G172" i="1"/>
  <c r="F172" i="1"/>
  <c r="E172" i="1"/>
  <c r="I171" i="1"/>
  <c r="H171" i="1"/>
  <c r="G171" i="1"/>
  <c r="F171" i="1"/>
  <c r="E171" i="1"/>
  <c r="I170" i="1"/>
  <c r="H170" i="1"/>
  <c r="G170" i="1"/>
  <c r="F170" i="1"/>
  <c r="E170" i="1"/>
  <c r="I169" i="1"/>
  <c r="H169" i="1"/>
  <c r="G169" i="1"/>
  <c r="F169" i="1"/>
  <c r="E169" i="1"/>
  <c r="I168" i="1"/>
  <c r="H168" i="1"/>
  <c r="G168" i="1"/>
  <c r="F168" i="1"/>
  <c r="E168" i="1"/>
  <c r="I167" i="1"/>
  <c r="H167" i="1"/>
  <c r="G167" i="1"/>
  <c r="F167" i="1"/>
  <c r="E167" i="1"/>
  <c r="I166" i="1"/>
  <c r="H166" i="1"/>
  <c r="G166" i="1"/>
  <c r="F166" i="1"/>
  <c r="E166" i="1"/>
  <c r="I165" i="1"/>
  <c r="H165" i="1"/>
  <c r="G165" i="1"/>
  <c r="F165" i="1"/>
  <c r="E165" i="1"/>
  <c r="I164" i="1"/>
  <c r="H164" i="1"/>
  <c r="G164" i="1"/>
  <c r="F164" i="1"/>
  <c r="E164" i="1"/>
  <c r="I163" i="1"/>
  <c r="H163" i="1"/>
  <c r="G163" i="1"/>
  <c r="F163" i="1"/>
  <c r="E163" i="1"/>
  <c r="I162" i="1"/>
  <c r="H162" i="1"/>
  <c r="G162" i="1"/>
  <c r="F162" i="1"/>
  <c r="E162" i="1"/>
  <c r="I161" i="1"/>
  <c r="H161" i="1"/>
  <c r="G161" i="1"/>
  <c r="F161" i="1"/>
  <c r="E161" i="1"/>
  <c r="I160" i="1"/>
  <c r="H160" i="1"/>
  <c r="G160" i="1"/>
  <c r="F160" i="1"/>
  <c r="E160" i="1"/>
  <c r="I159" i="1"/>
  <c r="H159" i="1"/>
  <c r="G159" i="1"/>
  <c r="F159" i="1"/>
  <c r="E159" i="1"/>
  <c r="I158" i="1"/>
  <c r="H158" i="1"/>
  <c r="G158" i="1"/>
  <c r="F158" i="1"/>
  <c r="E158" i="1"/>
  <c r="I157" i="1"/>
  <c r="H157" i="1"/>
  <c r="G157" i="1"/>
  <c r="F157" i="1"/>
  <c r="E157" i="1"/>
  <c r="I156" i="1"/>
  <c r="H156" i="1"/>
  <c r="G156" i="1"/>
  <c r="F156" i="1"/>
  <c r="E156" i="1"/>
  <c r="I155" i="1"/>
  <c r="H155" i="1"/>
  <c r="G155" i="1"/>
  <c r="F155" i="1"/>
  <c r="E155" i="1"/>
  <c r="I154" i="1"/>
  <c r="H154" i="1"/>
  <c r="G154" i="1"/>
  <c r="F154" i="1"/>
  <c r="E154" i="1"/>
  <c r="I153" i="1"/>
  <c r="H153" i="1"/>
  <c r="G153" i="1"/>
  <c r="F153" i="1"/>
  <c r="E153" i="1"/>
  <c r="D183" i="1"/>
  <c r="J183" i="1" s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53" i="1"/>
  <c r="S183" i="1"/>
  <c r="N184" i="1"/>
  <c r="A183" i="1"/>
  <c r="E184" i="1" l="1"/>
  <c r="I184" i="1"/>
  <c r="F184" i="1"/>
  <c r="M184" i="1"/>
  <c r="Q184" i="1"/>
  <c r="L184" i="1"/>
  <c r="P184" i="1"/>
  <c r="R183" i="1"/>
  <c r="H184" i="1"/>
  <c r="G184" i="1"/>
  <c r="O184" i="1"/>
  <c r="D184" i="1"/>
  <c r="J74" i="1"/>
  <c r="K74" i="1"/>
  <c r="R74" i="1"/>
  <c r="S74" i="1"/>
  <c r="Q75" i="1"/>
  <c r="P75" i="1"/>
  <c r="O75" i="1"/>
  <c r="N75" i="1"/>
  <c r="M75" i="1"/>
  <c r="L75" i="1"/>
  <c r="I75" i="1"/>
  <c r="H75" i="1"/>
  <c r="G75" i="1"/>
  <c r="F75" i="1"/>
  <c r="E75" i="1"/>
  <c r="D75" i="1"/>
  <c r="S182" i="1"/>
  <c r="R182" i="1"/>
  <c r="K182" i="1"/>
  <c r="J182" i="1"/>
  <c r="S181" i="1"/>
  <c r="R181" i="1"/>
  <c r="K181" i="1"/>
  <c r="J181" i="1"/>
  <c r="S180" i="1"/>
  <c r="R180" i="1"/>
  <c r="K180" i="1"/>
  <c r="J180" i="1"/>
  <c r="S179" i="1"/>
  <c r="R179" i="1"/>
  <c r="K179" i="1"/>
  <c r="J179" i="1"/>
  <c r="S178" i="1"/>
  <c r="R178" i="1"/>
  <c r="K178" i="1"/>
  <c r="J178" i="1"/>
  <c r="S177" i="1"/>
  <c r="R177" i="1"/>
  <c r="K177" i="1"/>
  <c r="J177" i="1"/>
  <c r="S176" i="1"/>
  <c r="R176" i="1"/>
  <c r="K176" i="1"/>
  <c r="J176" i="1"/>
  <c r="S175" i="1"/>
  <c r="R175" i="1"/>
  <c r="K175" i="1"/>
  <c r="J175" i="1"/>
  <c r="S174" i="1"/>
  <c r="R174" i="1"/>
  <c r="K174" i="1"/>
  <c r="J174" i="1"/>
  <c r="S173" i="1"/>
  <c r="R173" i="1"/>
  <c r="K173" i="1"/>
  <c r="J173" i="1"/>
  <c r="S172" i="1"/>
  <c r="R172" i="1"/>
  <c r="K172" i="1"/>
  <c r="J172" i="1"/>
  <c r="S171" i="1"/>
  <c r="R171" i="1"/>
  <c r="K171" i="1"/>
  <c r="J171" i="1"/>
  <c r="S170" i="1"/>
  <c r="R170" i="1"/>
  <c r="K170" i="1"/>
  <c r="J170" i="1"/>
  <c r="S169" i="1"/>
  <c r="R169" i="1"/>
  <c r="K169" i="1"/>
  <c r="J169" i="1"/>
  <c r="S168" i="1"/>
  <c r="R168" i="1"/>
  <c r="K168" i="1"/>
  <c r="J168" i="1"/>
  <c r="S167" i="1"/>
  <c r="R167" i="1"/>
  <c r="K167" i="1"/>
  <c r="J167" i="1"/>
  <c r="S166" i="1"/>
  <c r="R166" i="1"/>
  <c r="K166" i="1"/>
  <c r="J166" i="1"/>
  <c r="S165" i="1"/>
  <c r="R165" i="1"/>
  <c r="K165" i="1"/>
  <c r="J165" i="1"/>
  <c r="S164" i="1"/>
  <c r="R164" i="1"/>
  <c r="K164" i="1"/>
  <c r="J164" i="1"/>
  <c r="S163" i="1"/>
  <c r="R163" i="1"/>
  <c r="K163" i="1"/>
  <c r="J163" i="1"/>
  <c r="S162" i="1"/>
  <c r="R162" i="1"/>
  <c r="K162" i="1"/>
  <c r="J162" i="1"/>
  <c r="S161" i="1"/>
  <c r="R161" i="1"/>
  <c r="K161" i="1"/>
  <c r="J161" i="1"/>
  <c r="S160" i="1"/>
  <c r="R160" i="1"/>
  <c r="K160" i="1"/>
  <c r="J160" i="1"/>
  <c r="S159" i="1"/>
  <c r="R159" i="1"/>
  <c r="K159" i="1"/>
  <c r="J159" i="1"/>
  <c r="S158" i="1"/>
  <c r="R158" i="1"/>
  <c r="K158" i="1"/>
  <c r="J158" i="1"/>
  <c r="S157" i="1"/>
  <c r="R157" i="1"/>
  <c r="K157" i="1"/>
  <c r="J157" i="1"/>
  <c r="S156" i="1"/>
  <c r="R156" i="1"/>
  <c r="K156" i="1"/>
  <c r="J156" i="1"/>
  <c r="S155" i="1"/>
  <c r="R155" i="1"/>
  <c r="K155" i="1"/>
  <c r="J155" i="1"/>
  <c r="S154" i="1"/>
  <c r="R154" i="1"/>
  <c r="K154" i="1"/>
  <c r="J154" i="1"/>
  <c r="A154" i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S153" i="1"/>
  <c r="R153" i="1"/>
  <c r="K153" i="1"/>
  <c r="J153" i="1"/>
  <c r="Q147" i="1"/>
  <c r="P147" i="1"/>
  <c r="O147" i="1"/>
  <c r="N147" i="1"/>
  <c r="M147" i="1"/>
  <c r="L147" i="1"/>
  <c r="I147" i="1"/>
  <c r="H147" i="1"/>
  <c r="G147" i="1"/>
  <c r="F147" i="1"/>
  <c r="E147" i="1"/>
  <c r="D147" i="1"/>
  <c r="S146" i="1"/>
  <c r="R146" i="1"/>
  <c r="K146" i="1"/>
  <c r="J146" i="1"/>
  <c r="S145" i="1"/>
  <c r="R145" i="1"/>
  <c r="K145" i="1"/>
  <c r="J145" i="1"/>
  <c r="S144" i="1"/>
  <c r="R144" i="1"/>
  <c r="K144" i="1"/>
  <c r="J144" i="1"/>
  <c r="S143" i="1"/>
  <c r="R143" i="1"/>
  <c r="K143" i="1"/>
  <c r="J143" i="1"/>
  <c r="S142" i="1"/>
  <c r="R142" i="1"/>
  <c r="K142" i="1"/>
  <c r="J142" i="1"/>
  <c r="S141" i="1"/>
  <c r="R141" i="1"/>
  <c r="K141" i="1"/>
  <c r="J141" i="1"/>
  <c r="S140" i="1"/>
  <c r="R140" i="1"/>
  <c r="K140" i="1"/>
  <c r="J140" i="1"/>
  <c r="S139" i="1"/>
  <c r="R139" i="1"/>
  <c r="K139" i="1"/>
  <c r="J139" i="1"/>
  <c r="S138" i="1"/>
  <c r="R138" i="1"/>
  <c r="K138" i="1"/>
  <c r="J138" i="1"/>
  <c r="S137" i="1"/>
  <c r="R137" i="1"/>
  <c r="K137" i="1"/>
  <c r="J137" i="1"/>
  <c r="S136" i="1"/>
  <c r="R136" i="1"/>
  <c r="K136" i="1"/>
  <c r="J136" i="1"/>
  <c r="S135" i="1"/>
  <c r="R135" i="1"/>
  <c r="K135" i="1"/>
  <c r="J135" i="1"/>
  <c r="S134" i="1"/>
  <c r="R134" i="1"/>
  <c r="K134" i="1"/>
  <c r="J134" i="1"/>
  <c r="S133" i="1"/>
  <c r="R133" i="1"/>
  <c r="K133" i="1"/>
  <c r="J133" i="1"/>
  <c r="S132" i="1"/>
  <c r="R132" i="1"/>
  <c r="K132" i="1"/>
  <c r="J132" i="1"/>
  <c r="S131" i="1"/>
  <c r="R131" i="1"/>
  <c r="K131" i="1"/>
  <c r="J131" i="1"/>
  <c r="S130" i="1"/>
  <c r="R130" i="1"/>
  <c r="K130" i="1"/>
  <c r="J130" i="1"/>
  <c r="S129" i="1"/>
  <c r="R129" i="1"/>
  <c r="K129" i="1"/>
  <c r="J129" i="1"/>
  <c r="S128" i="1"/>
  <c r="R128" i="1"/>
  <c r="K128" i="1"/>
  <c r="J128" i="1"/>
  <c r="S127" i="1"/>
  <c r="R127" i="1"/>
  <c r="K127" i="1"/>
  <c r="J127" i="1"/>
  <c r="S126" i="1"/>
  <c r="R126" i="1"/>
  <c r="K126" i="1"/>
  <c r="J126" i="1"/>
  <c r="S125" i="1"/>
  <c r="R125" i="1"/>
  <c r="K125" i="1"/>
  <c r="J125" i="1"/>
  <c r="S124" i="1"/>
  <c r="R124" i="1"/>
  <c r="K124" i="1"/>
  <c r="J124" i="1"/>
  <c r="S123" i="1"/>
  <c r="R123" i="1"/>
  <c r="K123" i="1"/>
  <c r="J123" i="1"/>
  <c r="S122" i="1"/>
  <c r="R122" i="1"/>
  <c r="K122" i="1"/>
  <c r="J122" i="1"/>
  <c r="S121" i="1"/>
  <c r="R121" i="1"/>
  <c r="K121" i="1"/>
  <c r="J121" i="1"/>
  <c r="S120" i="1"/>
  <c r="R120" i="1"/>
  <c r="K120" i="1"/>
  <c r="J120" i="1"/>
  <c r="S119" i="1"/>
  <c r="R119" i="1"/>
  <c r="K119" i="1"/>
  <c r="J119" i="1"/>
  <c r="S118" i="1"/>
  <c r="R118" i="1"/>
  <c r="K118" i="1"/>
  <c r="J118" i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S117" i="1"/>
  <c r="R117" i="1"/>
  <c r="K117" i="1"/>
  <c r="J117" i="1"/>
  <c r="Q111" i="1"/>
  <c r="P111" i="1"/>
  <c r="O111" i="1"/>
  <c r="N111" i="1"/>
  <c r="M111" i="1"/>
  <c r="L111" i="1"/>
  <c r="I111" i="1"/>
  <c r="H111" i="1"/>
  <c r="G111" i="1"/>
  <c r="F111" i="1"/>
  <c r="E111" i="1"/>
  <c r="D111" i="1"/>
  <c r="S110" i="1"/>
  <c r="R110" i="1"/>
  <c r="K110" i="1"/>
  <c r="J110" i="1"/>
  <c r="S109" i="1"/>
  <c r="R109" i="1"/>
  <c r="K109" i="1"/>
  <c r="J109" i="1"/>
  <c r="S108" i="1"/>
  <c r="R108" i="1"/>
  <c r="K108" i="1"/>
  <c r="J108" i="1"/>
  <c r="S107" i="1"/>
  <c r="R107" i="1"/>
  <c r="K107" i="1"/>
  <c r="J107" i="1"/>
  <c r="S106" i="1"/>
  <c r="R106" i="1"/>
  <c r="K106" i="1"/>
  <c r="J106" i="1"/>
  <c r="S105" i="1"/>
  <c r="R105" i="1"/>
  <c r="K105" i="1"/>
  <c r="J105" i="1"/>
  <c r="S104" i="1"/>
  <c r="R104" i="1"/>
  <c r="K104" i="1"/>
  <c r="J104" i="1"/>
  <c r="S103" i="1"/>
  <c r="R103" i="1"/>
  <c r="K103" i="1"/>
  <c r="J103" i="1"/>
  <c r="S102" i="1"/>
  <c r="R102" i="1"/>
  <c r="K102" i="1"/>
  <c r="J102" i="1"/>
  <c r="S101" i="1"/>
  <c r="R101" i="1"/>
  <c r="K101" i="1"/>
  <c r="J101" i="1"/>
  <c r="S100" i="1"/>
  <c r="R100" i="1"/>
  <c r="K100" i="1"/>
  <c r="J100" i="1"/>
  <c r="S99" i="1"/>
  <c r="R99" i="1"/>
  <c r="K99" i="1"/>
  <c r="J99" i="1"/>
  <c r="S98" i="1"/>
  <c r="R98" i="1"/>
  <c r="K98" i="1"/>
  <c r="J98" i="1"/>
  <c r="S97" i="1"/>
  <c r="R97" i="1"/>
  <c r="K97" i="1"/>
  <c r="J97" i="1"/>
  <c r="S96" i="1"/>
  <c r="R96" i="1"/>
  <c r="K96" i="1"/>
  <c r="J96" i="1"/>
  <c r="S95" i="1"/>
  <c r="R95" i="1"/>
  <c r="K95" i="1"/>
  <c r="J95" i="1"/>
  <c r="S94" i="1"/>
  <c r="R94" i="1"/>
  <c r="K94" i="1"/>
  <c r="J94" i="1"/>
  <c r="S93" i="1"/>
  <c r="R93" i="1"/>
  <c r="K93" i="1"/>
  <c r="J93" i="1"/>
  <c r="S92" i="1"/>
  <c r="R92" i="1"/>
  <c r="K92" i="1"/>
  <c r="J92" i="1"/>
  <c r="S91" i="1"/>
  <c r="R91" i="1"/>
  <c r="K91" i="1"/>
  <c r="J91" i="1"/>
  <c r="S90" i="1"/>
  <c r="R90" i="1"/>
  <c r="K90" i="1"/>
  <c r="J90" i="1"/>
  <c r="S89" i="1"/>
  <c r="R89" i="1"/>
  <c r="K89" i="1"/>
  <c r="J89" i="1"/>
  <c r="S88" i="1"/>
  <c r="R88" i="1"/>
  <c r="K88" i="1"/>
  <c r="J88" i="1"/>
  <c r="S87" i="1"/>
  <c r="R87" i="1"/>
  <c r="K87" i="1"/>
  <c r="J87" i="1"/>
  <c r="S86" i="1"/>
  <c r="R86" i="1"/>
  <c r="K86" i="1"/>
  <c r="J86" i="1"/>
  <c r="S85" i="1"/>
  <c r="R85" i="1"/>
  <c r="K85" i="1"/>
  <c r="J85" i="1"/>
  <c r="S84" i="1"/>
  <c r="R84" i="1"/>
  <c r="K84" i="1"/>
  <c r="J84" i="1"/>
  <c r="S83" i="1"/>
  <c r="R83" i="1"/>
  <c r="K83" i="1"/>
  <c r="J83" i="1"/>
  <c r="S82" i="1"/>
  <c r="R82" i="1"/>
  <c r="K82" i="1"/>
  <c r="J82" i="1"/>
  <c r="A82" i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S81" i="1"/>
  <c r="R81" i="1"/>
  <c r="K81" i="1"/>
  <c r="J81" i="1"/>
  <c r="S73" i="1"/>
  <c r="R73" i="1"/>
  <c r="K73" i="1"/>
  <c r="J73" i="1"/>
  <c r="S72" i="1"/>
  <c r="R72" i="1"/>
  <c r="K72" i="1"/>
  <c r="J72" i="1"/>
  <c r="S71" i="1"/>
  <c r="R71" i="1"/>
  <c r="K71" i="1"/>
  <c r="J71" i="1"/>
  <c r="S70" i="1"/>
  <c r="R70" i="1"/>
  <c r="K70" i="1"/>
  <c r="J70" i="1"/>
  <c r="S69" i="1"/>
  <c r="R69" i="1"/>
  <c r="K69" i="1"/>
  <c r="J69" i="1"/>
  <c r="S68" i="1"/>
  <c r="R68" i="1"/>
  <c r="K68" i="1"/>
  <c r="J68" i="1"/>
  <c r="S67" i="1"/>
  <c r="R67" i="1"/>
  <c r="K67" i="1"/>
  <c r="J67" i="1"/>
  <c r="S66" i="1"/>
  <c r="R66" i="1"/>
  <c r="K66" i="1"/>
  <c r="J66" i="1"/>
  <c r="S65" i="1"/>
  <c r="R65" i="1"/>
  <c r="K65" i="1"/>
  <c r="J65" i="1"/>
  <c r="S64" i="1"/>
  <c r="R64" i="1"/>
  <c r="K64" i="1"/>
  <c r="J64" i="1"/>
  <c r="S63" i="1"/>
  <c r="R63" i="1"/>
  <c r="K63" i="1"/>
  <c r="J63" i="1"/>
  <c r="S62" i="1"/>
  <c r="R62" i="1"/>
  <c r="K62" i="1"/>
  <c r="J62" i="1"/>
  <c r="S61" i="1"/>
  <c r="R61" i="1"/>
  <c r="K61" i="1"/>
  <c r="J61" i="1"/>
  <c r="S60" i="1"/>
  <c r="R60" i="1"/>
  <c r="K60" i="1"/>
  <c r="J60" i="1"/>
  <c r="S59" i="1"/>
  <c r="R59" i="1"/>
  <c r="K59" i="1"/>
  <c r="J59" i="1"/>
  <c r="S58" i="1"/>
  <c r="R58" i="1"/>
  <c r="K58" i="1"/>
  <c r="J58" i="1"/>
  <c r="S57" i="1"/>
  <c r="R57" i="1"/>
  <c r="K57" i="1"/>
  <c r="J57" i="1"/>
  <c r="S56" i="1"/>
  <c r="R56" i="1"/>
  <c r="K56" i="1"/>
  <c r="J56" i="1"/>
  <c r="S55" i="1"/>
  <c r="R55" i="1"/>
  <c r="K55" i="1"/>
  <c r="J55" i="1"/>
  <c r="S54" i="1"/>
  <c r="R54" i="1"/>
  <c r="K54" i="1"/>
  <c r="J54" i="1"/>
  <c r="S53" i="1"/>
  <c r="R53" i="1"/>
  <c r="K53" i="1"/>
  <c r="J53" i="1"/>
  <c r="S52" i="1"/>
  <c r="R52" i="1"/>
  <c r="K52" i="1"/>
  <c r="J52" i="1"/>
  <c r="S51" i="1"/>
  <c r="R51" i="1"/>
  <c r="K51" i="1"/>
  <c r="J51" i="1"/>
  <c r="S50" i="1"/>
  <c r="R50" i="1"/>
  <c r="K50" i="1"/>
  <c r="J50" i="1"/>
  <c r="S49" i="1"/>
  <c r="R49" i="1"/>
  <c r="K49" i="1"/>
  <c r="J49" i="1"/>
  <c r="S48" i="1"/>
  <c r="R48" i="1"/>
  <c r="K48" i="1"/>
  <c r="J48" i="1"/>
  <c r="S47" i="1"/>
  <c r="R47" i="1"/>
  <c r="K47" i="1"/>
  <c r="J47" i="1"/>
  <c r="S46" i="1"/>
  <c r="R46" i="1"/>
  <c r="K46" i="1"/>
  <c r="J46" i="1"/>
  <c r="S45" i="1"/>
  <c r="R45" i="1"/>
  <c r="K45" i="1"/>
  <c r="J45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S44" i="1"/>
  <c r="R44" i="1"/>
  <c r="K44" i="1"/>
  <c r="J44" i="1"/>
  <c r="Z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38" i="3" s="1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M8" i="3"/>
  <c r="X38" i="3"/>
  <c r="W38" i="3"/>
  <c r="V38" i="3"/>
  <c r="U38" i="3"/>
  <c r="T38" i="3"/>
  <c r="S38" i="3"/>
  <c r="R38" i="3"/>
  <c r="Q38" i="3"/>
  <c r="P38" i="3"/>
  <c r="L38" i="3"/>
  <c r="K38" i="3"/>
  <c r="J38" i="3"/>
  <c r="I38" i="3"/>
  <c r="H38" i="3"/>
  <c r="G38" i="3"/>
  <c r="F38" i="3"/>
  <c r="E38" i="3"/>
  <c r="M38" i="2"/>
  <c r="N38" i="2"/>
  <c r="O38" i="2"/>
  <c r="P38" i="2"/>
  <c r="Q38" i="2"/>
  <c r="E38" i="2"/>
  <c r="F38" i="2"/>
  <c r="G38" i="2"/>
  <c r="H38" i="2"/>
  <c r="I38" i="2"/>
  <c r="D38" i="2"/>
  <c r="S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8" i="1"/>
  <c r="K75" i="1" l="1"/>
  <c r="S184" i="1"/>
  <c r="J75" i="1"/>
  <c r="S75" i="1"/>
  <c r="K38" i="2"/>
  <c r="N38" i="3"/>
  <c r="R184" i="1"/>
  <c r="J184" i="1"/>
  <c r="K184" i="1"/>
  <c r="J147" i="1"/>
  <c r="R75" i="1"/>
  <c r="S147" i="1"/>
  <c r="R111" i="1"/>
  <c r="S111" i="1"/>
  <c r="J111" i="1"/>
  <c r="K111" i="1"/>
  <c r="R147" i="1"/>
  <c r="K147" i="1"/>
  <c r="S38" i="2"/>
  <c r="Q38" i="4"/>
  <c r="P38" i="4"/>
  <c r="O38" i="4"/>
  <c r="N38" i="4"/>
  <c r="M38" i="4"/>
  <c r="L38" i="4"/>
  <c r="I38" i="4"/>
  <c r="H38" i="4"/>
  <c r="G38" i="4"/>
  <c r="F38" i="4"/>
  <c r="E38" i="4"/>
  <c r="D38" i="4"/>
  <c r="S37" i="4"/>
  <c r="R37" i="4"/>
  <c r="K37" i="4"/>
  <c r="J37" i="4"/>
  <c r="S36" i="4"/>
  <c r="R36" i="4"/>
  <c r="K36" i="4"/>
  <c r="J36" i="4"/>
  <c r="S35" i="4"/>
  <c r="R35" i="4"/>
  <c r="K35" i="4"/>
  <c r="J35" i="4"/>
  <c r="S34" i="4"/>
  <c r="R34" i="4"/>
  <c r="K34" i="4"/>
  <c r="J34" i="4"/>
  <c r="S33" i="4"/>
  <c r="R33" i="4"/>
  <c r="K33" i="4"/>
  <c r="J33" i="4"/>
  <c r="S32" i="4"/>
  <c r="R32" i="4"/>
  <c r="K32" i="4"/>
  <c r="J32" i="4"/>
  <c r="S31" i="4"/>
  <c r="R31" i="4"/>
  <c r="K31" i="4"/>
  <c r="J31" i="4"/>
  <c r="S30" i="4"/>
  <c r="R30" i="4"/>
  <c r="K30" i="4"/>
  <c r="J30" i="4"/>
  <c r="S29" i="4"/>
  <c r="R29" i="4"/>
  <c r="K29" i="4"/>
  <c r="J29" i="4"/>
  <c r="S28" i="4"/>
  <c r="R28" i="4"/>
  <c r="K28" i="4"/>
  <c r="J28" i="4"/>
  <c r="S27" i="4"/>
  <c r="R27" i="4"/>
  <c r="K27" i="4"/>
  <c r="J27" i="4"/>
  <c r="S26" i="4"/>
  <c r="R26" i="4"/>
  <c r="K26" i="4"/>
  <c r="J26" i="4"/>
  <c r="S25" i="4"/>
  <c r="R25" i="4"/>
  <c r="K25" i="4"/>
  <c r="J25" i="4"/>
  <c r="S24" i="4"/>
  <c r="R24" i="4"/>
  <c r="K24" i="4"/>
  <c r="J24" i="4"/>
  <c r="S23" i="4"/>
  <c r="R23" i="4"/>
  <c r="K23" i="4"/>
  <c r="J23" i="4"/>
  <c r="S22" i="4"/>
  <c r="R22" i="4"/>
  <c r="K22" i="4"/>
  <c r="J22" i="4"/>
  <c r="S21" i="4"/>
  <c r="R21" i="4"/>
  <c r="K21" i="4"/>
  <c r="J21" i="4"/>
  <c r="S20" i="4"/>
  <c r="R20" i="4"/>
  <c r="K20" i="4"/>
  <c r="J20" i="4"/>
  <c r="S19" i="4"/>
  <c r="R19" i="4"/>
  <c r="K19" i="4"/>
  <c r="J19" i="4"/>
  <c r="S18" i="4"/>
  <c r="R18" i="4"/>
  <c r="K18" i="4"/>
  <c r="J18" i="4"/>
  <c r="S17" i="4"/>
  <c r="R17" i="4"/>
  <c r="K17" i="4"/>
  <c r="J17" i="4"/>
  <c r="S16" i="4"/>
  <c r="R16" i="4"/>
  <c r="K16" i="4"/>
  <c r="J16" i="4"/>
  <c r="S15" i="4"/>
  <c r="R15" i="4"/>
  <c r="K15" i="4"/>
  <c r="J15" i="4"/>
  <c r="S14" i="4"/>
  <c r="R14" i="4"/>
  <c r="K14" i="4"/>
  <c r="J14" i="4"/>
  <c r="S13" i="4"/>
  <c r="R13" i="4"/>
  <c r="K13" i="4"/>
  <c r="J13" i="4"/>
  <c r="S12" i="4"/>
  <c r="R12" i="4"/>
  <c r="K12" i="4"/>
  <c r="J12" i="4"/>
  <c r="S11" i="4"/>
  <c r="R11" i="4"/>
  <c r="K11" i="4"/>
  <c r="J11" i="4"/>
  <c r="S10" i="4"/>
  <c r="R10" i="4"/>
  <c r="K10" i="4"/>
  <c r="J10" i="4"/>
  <c r="S9" i="4"/>
  <c r="R9" i="4"/>
  <c r="K9" i="4"/>
  <c r="J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S8" i="4"/>
  <c r="R8" i="4"/>
  <c r="K8" i="4"/>
  <c r="J8" i="4"/>
  <c r="D38" i="3"/>
  <c r="AA37" i="3"/>
  <c r="Y37" i="3"/>
  <c r="O37" i="3"/>
  <c r="M37" i="3"/>
  <c r="AA36" i="3"/>
  <c r="Y36" i="3"/>
  <c r="O36" i="3"/>
  <c r="M36" i="3"/>
  <c r="AA35" i="3"/>
  <c r="Y35" i="3"/>
  <c r="O35" i="3"/>
  <c r="M35" i="3"/>
  <c r="AA34" i="3"/>
  <c r="Y34" i="3"/>
  <c r="O34" i="3"/>
  <c r="M34" i="3"/>
  <c r="AA33" i="3"/>
  <c r="Y33" i="3"/>
  <c r="O33" i="3"/>
  <c r="M33" i="3"/>
  <c r="AA32" i="3"/>
  <c r="Y32" i="3"/>
  <c r="O32" i="3"/>
  <c r="M32" i="3"/>
  <c r="AA31" i="3"/>
  <c r="Y31" i="3"/>
  <c r="O31" i="3"/>
  <c r="M31" i="3"/>
  <c r="AA30" i="3"/>
  <c r="Y30" i="3"/>
  <c r="O30" i="3"/>
  <c r="M30" i="3"/>
  <c r="AA29" i="3"/>
  <c r="Y29" i="3"/>
  <c r="O29" i="3"/>
  <c r="M29" i="3"/>
  <c r="AA28" i="3"/>
  <c r="Y28" i="3"/>
  <c r="O28" i="3"/>
  <c r="M28" i="3"/>
  <c r="AA27" i="3"/>
  <c r="Y27" i="3"/>
  <c r="O27" i="3"/>
  <c r="M27" i="3"/>
  <c r="AA26" i="3"/>
  <c r="Y26" i="3"/>
  <c r="O26" i="3"/>
  <c r="M26" i="3"/>
  <c r="AA25" i="3"/>
  <c r="Y25" i="3"/>
  <c r="O25" i="3"/>
  <c r="M25" i="3"/>
  <c r="AA24" i="3"/>
  <c r="Y24" i="3"/>
  <c r="O24" i="3"/>
  <c r="M24" i="3"/>
  <c r="AA23" i="3"/>
  <c r="Y23" i="3"/>
  <c r="O23" i="3"/>
  <c r="M23" i="3"/>
  <c r="AA22" i="3"/>
  <c r="Y22" i="3"/>
  <c r="O22" i="3"/>
  <c r="M22" i="3"/>
  <c r="AA21" i="3"/>
  <c r="Y21" i="3"/>
  <c r="O21" i="3"/>
  <c r="M21" i="3"/>
  <c r="AA20" i="3"/>
  <c r="Y20" i="3"/>
  <c r="O20" i="3"/>
  <c r="M20" i="3"/>
  <c r="AA19" i="3"/>
  <c r="Y19" i="3"/>
  <c r="O19" i="3"/>
  <c r="M19" i="3"/>
  <c r="AA18" i="3"/>
  <c r="Y18" i="3"/>
  <c r="O18" i="3"/>
  <c r="M18" i="3"/>
  <c r="AA17" i="3"/>
  <c r="Y17" i="3"/>
  <c r="O17" i="3"/>
  <c r="M17" i="3"/>
  <c r="AA16" i="3"/>
  <c r="Y16" i="3"/>
  <c r="O16" i="3"/>
  <c r="M16" i="3"/>
  <c r="AA15" i="3"/>
  <c r="Y15" i="3"/>
  <c r="O15" i="3"/>
  <c r="M15" i="3"/>
  <c r="AA14" i="3"/>
  <c r="Y14" i="3"/>
  <c r="O14" i="3"/>
  <c r="M14" i="3"/>
  <c r="AA13" i="3"/>
  <c r="Y13" i="3"/>
  <c r="O13" i="3"/>
  <c r="M13" i="3"/>
  <c r="AA12" i="3"/>
  <c r="Y12" i="3"/>
  <c r="O12" i="3"/>
  <c r="M12" i="3"/>
  <c r="AA11" i="3"/>
  <c r="Y11" i="3"/>
  <c r="O11" i="3"/>
  <c r="M11" i="3"/>
  <c r="AA10" i="3"/>
  <c r="Y10" i="3"/>
  <c r="O10" i="3"/>
  <c r="M10" i="3"/>
  <c r="AA9" i="3"/>
  <c r="Y9" i="3"/>
  <c r="O9" i="3"/>
  <c r="O38" i="3" s="1"/>
  <c r="M9" i="3"/>
  <c r="M38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A8" i="3"/>
  <c r="Y8" i="3"/>
  <c r="O8" i="3"/>
  <c r="R37" i="2"/>
  <c r="J37" i="2"/>
  <c r="R36" i="2"/>
  <c r="J36" i="2"/>
  <c r="R35" i="2"/>
  <c r="J35" i="2"/>
  <c r="R34" i="2"/>
  <c r="J34" i="2"/>
  <c r="R33" i="2"/>
  <c r="J33" i="2"/>
  <c r="R32" i="2"/>
  <c r="J32" i="2"/>
  <c r="R31" i="2"/>
  <c r="J31" i="2"/>
  <c r="R30" i="2"/>
  <c r="J30" i="2"/>
  <c r="R29" i="2"/>
  <c r="J29" i="2"/>
  <c r="R28" i="2"/>
  <c r="J28" i="2"/>
  <c r="R27" i="2"/>
  <c r="J27" i="2"/>
  <c r="R26" i="2"/>
  <c r="J26" i="2"/>
  <c r="R25" i="2"/>
  <c r="J25" i="2"/>
  <c r="R24" i="2"/>
  <c r="J24" i="2"/>
  <c r="R23" i="2"/>
  <c r="J23" i="2"/>
  <c r="R22" i="2"/>
  <c r="J22" i="2"/>
  <c r="R21" i="2"/>
  <c r="J21" i="2"/>
  <c r="R20" i="2"/>
  <c r="J20" i="2"/>
  <c r="R19" i="2"/>
  <c r="J19" i="2"/>
  <c r="R18" i="2"/>
  <c r="J18" i="2"/>
  <c r="R17" i="2"/>
  <c r="J17" i="2"/>
  <c r="R16" i="2"/>
  <c r="J16" i="2"/>
  <c r="R14" i="2"/>
  <c r="J14" i="2"/>
  <c r="R13" i="2"/>
  <c r="J13" i="2"/>
  <c r="R12" i="2"/>
  <c r="R11" i="2"/>
  <c r="J11" i="2"/>
  <c r="R10" i="2"/>
  <c r="J10" i="2"/>
  <c r="R9" i="2"/>
  <c r="J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R8" i="2"/>
  <c r="J8" i="2"/>
  <c r="S37" i="1"/>
  <c r="R37" i="1"/>
  <c r="S36" i="1"/>
  <c r="R36" i="1"/>
  <c r="K36" i="1"/>
  <c r="J36" i="1"/>
  <c r="S35" i="1"/>
  <c r="K35" i="1"/>
  <c r="R34" i="1"/>
  <c r="S33" i="1"/>
  <c r="R33" i="1"/>
  <c r="S32" i="1"/>
  <c r="R32" i="1"/>
  <c r="S31" i="1"/>
  <c r="K31" i="1"/>
  <c r="R30" i="1"/>
  <c r="S29" i="1"/>
  <c r="R29" i="1"/>
  <c r="S28" i="1"/>
  <c r="R28" i="1"/>
  <c r="J28" i="1"/>
  <c r="R27" i="1"/>
  <c r="S27" i="1"/>
  <c r="J27" i="1"/>
  <c r="R26" i="1"/>
  <c r="J26" i="1"/>
  <c r="S25" i="1"/>
  <c r="R25" i="1"/>
  <c r="J25" i="1"/>
  <c r="S24" i="1"/>
  <c r="R24" i="1"/>
  <c r="J24" i="1"/>
  <c r="S23" i="1"/>
  <c r="R22" i="1"/>
  <c r="K22" i="1"/>
  <c r="J22" i="1"/>
  <c r="S21" i="1"/>
  <c r="R21" i="1"/>
  <c r="J21" i="1"/>
  <c r="S20" i="1"/>
  <c r="R20" i="1"/>
  <c r="K20" i="1"/>
  <c r="J20" i="1"/>
  <c r="S19" i="1"/>
  <c r="R18" i="1"/>
  <c r="J18" i="1"/>
  <c r="S17" i="1"/>
  <c r="R17" i="1"/>
  <c r="K17" i="1"/>
  <c r="S16" i="1"/>
  <c r="R16" i="1"/>
  <c r="J16" i="1"/>
  <c r="S15" i="1"/>
  <c r="R14" i="1"/>
  <c r="K14" i="1"/>
  <c r="J14" i="1"/>
  <c r="S13" i="1"/>
  <c r="R13" i="1"/>
  <c r="J13" i="1"/>
  <c r="S12" i="1"/>
  <c r="K12" i="1"/>
  <c r="J12" i="1"/>
  <c r="S11" i="1"/>
  <c r="K11" i="1"/>
  <c r="S10" i="1"/>
  <c r="R10" i="1"/>
  <c r="J10" i="1"/>
  <c r="S9" i="1"/>
  <c r="K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N38" i="1"/>
  <c r="S8" i="1"/>
  <c r="R8" i="1"/>
  <c r="F38" i="1"/>
  <c r="K8" i="1"/>
  <c r="Y38" i="3" l="1"/>
  <c r="AA38" i="3"/>
  <c r="S38" i="4"/>
  <c r="R15" i="2"/>
  <c r="J12" i="2"/>
  <c r="J15" i="2"/>
  <c r="R11" i="1"/>
  <c r="R15" i="1"/>
  <c r="J17" i="1"/>
  <c r="R19" i="1"/>
  <c r="R23" i="1"/>
  <c r="G38" i="1"/>
  <c r="Q38" i="1"/>
  <c r="L38" i="1"/>
  <c r="P38" i="1"/>
  <c r="K13" i="1"/>
  <c r="S14" i="1"/>
  <c r="K15" i="1"/>
  <c r="K16" i="1"/>
  <c r="S18" i="1"/>
  <c r="K19" i="1"/>
  <c r="K21" i="1"/>
  <c r="S22" i="1"/>
  <c r="K23" i="1"/>
  <c r="K24" i="1"/>
  <c r="K25" i="1"/>
  <c r="S26" i="1"/>
  <c r="K27" i="1"/>
  <c r="K28" i="1"/>
  <c r="K29" i="1"/>
  <c r="S30" i="1"/>
  <c r="K32" i="1"/>
  <c r="K33" i="1"/>
  <c r="S34" i="1"/>
  <c r="K37" i="1"/>
  <c r="J11" i="1"/>
  <c r="J31" i="1"/>
  <c r="J35" i="1"/>
  <c r="J15" i="1"/>
  <c r="J19" i="1"/>
  <c r="J23" i="1"/>
  <c r="I38" i="1"/>
  <c r="O38" i="1"/>
  <c r="H38" i="1"/>
  <c r="K10" i="1"/>
  <c r="K18" i="1"/>
  <c r="K26" i="1"/>
  <c r="K30" i="1"/>
  <c r="K34" i="1"/>
  <c r="R12" i="1"/>
  <c r="J29" i="1"/>
  <c r="J30" i="1"/>
  <c r="R31" i="1"/>
  <c r="J32" i="1"/>
  <c r="J33" i="1"/>
  <c r="J34" i="1"/>
  <c r="R35" i="1"/>
  <c r="J37" i="1"/>
  <c r="J38" i="4"/>
  <c r="R38" i="4"/>
  <c r="K38" i="4"/>
  <c r="L38" i="2"/>
  <c r="E38" i="1"/>
  <c r="M38" i="1"/>
  <c r="J9" i="1"/>
  <c r="R9" i="1"/>
  <c r="K38" i="1" l="1"/>
  <c r="R38" i="1"/>
  <c r="R38" i="2"/>
  <c r="J38" i="2"/>
  <c r="D38" i="1"/>
  <c r="J38" i="1" s="1"/>
  <c r="S38" i="1"/>
</calcChain>
</file>

<file path=xl/sharedStrings.xml><?xml version="1.0" encoding="utf-8"?>
<sst xmlns="http://schemas.openxmlformats.org/spreadsheetml/2006/main" count="837" uniqueCount="64">
  <si>
    <t>Сведения по объемам потребления природного газа на территории муниципальных образований УР (с учетом природного газа, приобретаемого у прочих поставщиков)</t>
  </si>
  <si>
    <t>№ п/п</t>
  </si>
  <si>
    <t>Наименование показателя</t>
  </si>
  <si>
    <t>Ед.изм.</t>
  </si>
  <si>
    <t>январь</t>
  </si>
  <si>
    <t>февраль</t>
  </si>
  <si>
    <t>март</t>
  </si>
  <si>
    <t>Iкв.</t>
  </si>
  <si>
    <t>апрель</t>
  </si>
  <si>
    <t>май</t>
  </si>
  <si>
    <t>июнь</t>
  </si>
  <si>
    <t>II кв.</t>
  </si>
  <si>
    <t>МО "Алнашский район"</t>
  </si>
  <si>
    <t>МО "Балезинский район"</t>
  </si>
  <si>
    <t>МО "Вавожский район"</t>
  </si>
  <si>
    <t>МО "Воткинский район"</t>
  </si>
  <si>
    <t>МО "Граховский район"</t>
  </si>
  <si>
    <t>МО "Дебесский район"</t>
  </si>
  <si>
    <t>МО "Завьяловский район"</t>
  </si>
  <si>
    <t>МО "Игринский район"</t>
  </si>
  <si>
    <t>МО "Камбарский район"</t>
  </si>
  <si>
    <t>МО "Каракулинский район"</t>
  </si>
  <si>
    <t>МО "Кезский район"</t>
  </si>
  <si>
    <t>МО "Кизнерский район"</t>
  </si>
  <si>
    <t>МО "Киясовский район"</t>
  </si>
  <si>
    <t>МО "Красногорский район"</t>
  </si>
  <si>
    <t>МО "Малопургинский район"</t>
  </si>
  <si>
    <t>МО "Можгинский район"</t>
  </si>
  <si>
    <t>МО "Сарапульский район"</t>
  </si>
  <si>
    <t>МО "Селтинский район"</t>
  </si>
  <si>
    <t>МО "Сюмсинский район"</t>
  </si>
  <si>
    <t>МО "Увинский район"</t>
  </si>
  <si>
    <t>МО "Шарканский район"</t>
  </si>
  <si>
    <t>МО "Юкаменский район"</t>
  </si>
  <si>
    <t>МО "Якшур-Бодьинский район"</t>
  </si>
  <si>
    <t>МО "Ярский район"</t>
  </si>
  <si>
    <t xml:space="preserve">Итого </t>
  </si>
  <si>
    <t>Сведения по объемам потребления природного газа муниципальными бюджетными учреждениями Удмуртской Республики</t>
  </si>
  <si>
    <t xml:space="preserve">Сведения по объемам потребления природного газа многоквартирными домами </t>
  </si>
  <si>
    <t xml:space="preserve">Сведения по объемам потребления природного газа жилыми домами (за исключением многоквартирных домов) </t>
  </si>
  <si>
    <r>
      <rPr>
        <b/>
        <i/>
        <sz val="10"/>
        <color rgb="FFFF0000"/>
        <rFont val="Calibri"/>
        <family val="2"/>
        <charset val="204"/>
        <scheme val="minor"/>
      </rPr>
      <t xml:space="preserve">Удмуртский филиал АО "ЭнергосбыТ Плюс"  </t>
    </r>
    <r>
      <rPr>
        <b/>
        <i/>
        <sz val="10"/>
        <rFont val="Calibri"/>
        <family val="2"/>
        <charset val="204"/>
        <scheme val="minor"/>
      </rPr>
      <t xml:space="preserve"> Факт 2022 года</t>
    </r>
  </si>
  <si>
    <t>тыс.кВтч</t>
  </si>
  <si>
    <r>
      <t xml:space="preserve">Объем потребления электрической энергии, расчеты за которую осуществляются с использованием </t>
    </r>
    <r>
      <rPr>
        <b/>
        <sz val="10"/>
        <color rgb="FF00B050"/>
        <rFont val="Calibri"/>
        <family val="2"/>
        <charset val="204"/>
        <scheme val="minor"/>
      </rPr>
      <t>приборов учета</t>
    </r>
  </si>
  <si>
    <r>
      <t xml:space="preserve">Объем потребления электрической энергии, расчеты за которую осуществляются с применением </t>
    </r>
    <r>
      <rPr>
        <b/>
        <sz val="10"/>
        <color rgb="FFFF0000"/>
        <rFont val="Calibri"/>
        <family val="2"/>
        <charset val="204"/>
        <scheme val="minor"/>
      </rPr>
      <t>расчетных способов</t>
    </r>
  </si>
  <si>
    <r>
      <t xml:space="preserve">Объем потребления ЭЭ, расчеты за которую осуществляются с использованием </t>
    </r>
    <r>
      <rPr>
        <b/>
        <sz val="10"/>
        <color rgb="FF00B050"/>
        <rFont val="Calibri"/>
        <family val="2"/>
        <charset val="204"/>
        <scheme val="minor"/>
      </rPr>
      <t>коллективных (общедомовых) приборов учета</t>
    </r>
  </si>
  <si>
    <r>
      <t xml:space="preserve">Объем потребления ЭЭ, расчеты за которую осуществляются с использованием </t>
    </r>
    <r>
      <rPr>
        <b/>
        <sz val="10"/>
        <color rgb="FF00B0F0"/>
        <rFont val="Calibri"/>
        <family val="2"/>
        <charset val="204"/>
        <scheme val="minor"/>
      </rPr>
      <t>индивидуальных приборов учета</t>
    </r>
  </si>
  <si>
    <r>
      <t xml:space="preserve">Объем потребления ЭЭ, расчеты за которую осуществляются с применением </t>
    </r>
    <r>
      <rPr>
        <b/>
        <sz val="10"/>
        <color rgb="FFFF0000"/>
        <rFont val="Calibri"/>
        <family val="2"/>
        <charset val="204"/>
        <scheme val="minor"/>
      </rPr>
      <t>расчетных способов</t>
    </r>
  </si>
  <si>
    <r>
      <rPr>
        <b/>
        <i/>
        <sz val="10"/>
        <color rgb="FFFF0000"/>
        <rFont val="Calibri"/>
        <family val="2"/>
        <charset val="204"/>
        <scheme val="minor"/>
      </rPr>
      <t xml:space="preserve">ООО "ЕЭС-Гарант"  </t>
    </r>
    <r>
      <rPr>
        <b/>
        <i/>
        <sz val="10"/>
        <rFont val="Calibri"/>
        <family val="2"/>
        <charset val="204"/>
        <scheme val="minor"/>
      </rPr>
      <t>Факт 2022 года</t>
    </r>
  </si>
  <si>
    <t xml:space="preserve"> ООО "КомЭнерго" (нет разделения по МО)</t>
  </si>
  <si>
    <r>
      <rPr>
        <b/>
        <i/>
        <sz val="10"/>
        <color rgb="FFFF0000"/>
        <rFont val="Calibri"/>
        <family val="2"/>
        <charset val="204"/>
        <scheme val="minor"/>
      </rPr>
      <t xml:space="preserve">ООО "Ижэнергосбыт" </t>
    </r>
    <r>
      <rPr>
        <b/>
        <i/>
        <sz val="10"/>
        <rFont val="Calibri"/>
        <family val="2"/>
        <charset val="204"/>
        <scheme val="minor"/>
      </rPr>
      <t xml:space="preserve"> Факт 2022 года</t>
    </r>
  </si>
  <si>
    <r>
      <rPr>
        <b/>
        <i/>
        <sz val="10"/>
        <color rgb="FFFF0000"/>
        <rFont val="Calibri"/>
        <family val="2"/>
        <charset val="204"/>
        <scheme val="minor"/>
      </rPr>
      <t xml:space="preserve">ООО "МЕЧЕЛ-ЭНЕРГО"  </t>
    </r>
    <r>
      <rPr>
        <b/>
        <i/>
        <sz val="10"/>
        <rFont val="Calibri"/>
        <family val="2"/>
        <charset val="204"/>
        <scheme val="minor"/>
      </rPr>
      <t xml:space="preserve"> Факт 2022 года</t>
    </r>
  </si>
  <si>
    <t>МО "Город Воткинск"</t>
  </si>
  <si>
    <t>МО "Город Глазов"</t>
  </si>
  <si>
    <t>МО "Город Ижевск"</t>
  </si>
  <si>
    <t>МО "Город Можга"</t>
  </si>
  <si>
    <t>МО "Город Сарапул"</t>
  </si>
  <si>
    <t>МО "Глазовский район"</t>
  </si>
  <si>
    <r>
      <rPr>
        <b/>
        <i/>
        <sz val="11"/>
        <color rgb="FFFF0000"/>
        <rFont val="Calibri"/>
        <family val="2"/>
        <charset val="204"/>
        <scheme val="minor"/>
      </rPr>
      <t xml:space="preserve">Суммарно по всем поставщикам ЭЭ  </t>
    </r>
    <r>
      <rPr>
        <b/>
        <i/>
        <sz val="11"/>
        <rFont val="Calibri"/>
        <family val="2"/>
        <charset val="204"/>
        <scheme val="minor"/>
      </rPr>
      <t>Факт 2022 года</t>
    </r>
  </si>
  <si>
    <r>
      <rPr>
        <b/>
        <i/>
        <sz val="11"/>
        <color rgb="FFFF0000"/>
        <rFont val="Calibri"/>
        <family val="2"/>
        <charset val="204"/>
        <scheme val="minor"/>
      </rPr>
      <t xml:space="preserve">Удмуртский филиал АО "ЭнергосбыТ Плюс"  </t>
    </r>
    <r>
      <rPr>
        <b/>
        <i/>
        <sz val="11"/>
        <rFont val="Calibri"/>
        <family val="2"/>
        <charset val="204"/>
        <scheme val="minor"/>
      </rPr>
      <t xml:space="preserve"> Факт 2022 года</t>
    </r>
  </si>
  <si>
    <t>III кв.</t>
  </si>
  <si>
    <t>июль</t>
  </si>
  <si>
    <t>август</t>
  </si>
  <si>
    <t>сентябрь</t>
  </si>
  <si>
    <t>Данные будут предоставлены в 1 квартела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</si>
</sst>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1.&quot;#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" fontId="2" fillId="0" borderId="7" xfId="0" applyNumberFormat="1" applyFont="1" applyBorder="1" applyAlignment="1">
      <alignment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/>
    <xf numFmtId="0" fontId="4" fillId="0" borderId="0" xfId="0" applyFont="1" applyFill="1" applyAlignment="1">
      <alignment horizontal="center" vertical="center" wrapText="1"/>
    </xf>
    <xf numFmtId="164" fontId="5" fillId="0" borderId="6" xfId="0" applyNumberFormat="1" applyFont="1" applyFill="1" applyBorder="1" applyAlignment="1">
      <alignment vertical="top" shrinkToFit="1"/>
    </xf>
    <xf numFmtId="0" fontId="5" fillId="0" borderId="6" xfId="0" applyFont="1" applyFill="1" applyBorder="1" applyAlignment="1">
      <alignment vertical="top" wrapText="1"/>
    </xf>
    <xf numFmtId="0" fontId="0" fillId="0" borderId="5" xfId="0" applyFont="1" applyFill="1" applyBorder="1" applyAlignment="1">
      <alignment horizontal="center" vertical="center" shrinkToFit="1"/>
    </xf>
    <xf numFmtId="4" fontId="5" fillId="0" borderId="5" xfId="0" applyNumberFormat="1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shrinkToFit="1"/>
    </xf>
    <xf numFmtId="4" fontId="5" fillId="0" borderId="5" xfId="0" applyNumberFormat="1" applyFont="1" applyFill="1" applyBorder="1" applyAlignment="1">
      <alignment vertical="center" shrinkToFit="1"/>
    </xf>
    <xf numFmtId="4" fontId="3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shrinkToFit="1"/>
    </xf>
    <xf numFmtId="4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4" fontId="3" fillId="2" borderId="5" xfId="0" applyNumberFormat="1" applyFont="1" applyFill="1" applyBorder="1" applyAlignment="1">
      <alignment horizontal="right" vertical="center" shrinkToFit="1"/>
    </xf>
    <xf numFmtId="4" fontId="5" fillId="0" borderId="7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0" borderId="5" xfId="1" applyNumberFormat="1" applyFont="1" applyBorder="1" applyAlignment="1">
      <alignment vertical="center"/>
    </xf>
    <xf numFmtId="4" fontId="3" fillId="2" borderId="5" xfId="1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wrapText="1"/>
    </xf>
    <xf numFmtId="4" fontId="2" fillId="0" borderId="7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</cellXfs>
  <cellStyles count="2">
    <cellStyle name="Обычный" xfId="0" builtinId="0"/>
    <cellStyle name="Обычный_Приложение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tabSelected="1" zoomScale="85" zoomScaleNormal="85" workbookViewId="0">
      <pane xSplit="3" ySplit="152" topLeftCell="D153" activePane="bottomRight" state="frozen"/>
      <selection pane="topRight" activeCell="D1" sqref="D1"/>
      <selection pane="bottomLeft" activeCell="A153" sqref="A153"/>
      <selection pane="bottomRight" activeCell="D153" sqref="D153"/>
    </sheetView>
  </sheetViews>
  <sheetFormatPr defaultRowHeight="15" x14ac:dyDescent="0.25"/>
  <cols>
    <col min="1" max="1" width="7.140625" style="4" bestFit="1" customWidth="1"/>
    <col min="2" max="2" width="27.28515625" style="4" bestFit="1" customWidth="1"/>
    <col min="3" max="3" width="9.5703125" style="4" customWidth="1"/>
    <col min="4" max="9" width="15.140625" style="4" customWidth="1"/>
    <col min="10" max="27" width="15.140625" style="15" customWidth="1"/>
    <col min="28" max="29" width="10.42578125" style="4" customWidth="1"/>
    <col min="30" max="16384" width="9.140625" style="4"/>
  </cols>
  <sheetData>
    <row r="1" spans="1:27" x14ac:dyDescent="0.25">
      <c r="A1" s="38"/>
      <c r="B1" s="38"/>
      <c r="C1" s="38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" hidden="1" customHeight="1" x14ac:dyDescent="0.2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hidden="1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idden="1" x14ac:dyDescent="0.25"/>
    <row r="5" spans="1:27" ht="12.75" hidden="1" customHeight="1" x14ac:dyDescent="0.25">
      <c r="A5" s="39" t="s">
        <v>1</v>
      </c>
      <c r="B5" s="39" t="s">
        <v>2</v>
      </c>
      <c r="C5" s="39" t="s">
        <v>3</v>
      </c>
      <c r="D5" s="42" t="s">
        <v>40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s="5" customFormat="1" ht="27" hidden="1" customHeight="1" x14ac:dyDescent="0.25">
      <c r="A6" s="40"/>
      <c r="B6" s="40"/>
      <c r="C6" s="40"/>
      <c r="D6" s="34" t="s">
        <v>4</v>
      </c>
      <c r="E6" s="34"/>
      <c r="F6" s="34" t="s">
        <v>5</v>
      </c>
      <c r="G6" s="34"/>
      <c r="H6" s="34" t="s">
        <v>6</v>
      </c>
      <c r="I6" s="34"/>
      <c r="J6" s="44" t="s">
        <v>7</v>
      </c>
      <c r="K6" s="44"/>
      <c r="L6" s="34" t="s">
        <v>8</v>
      </c>
      <c r="M6" s="34"/>
      <c r="N6" s="34" t="s">
        <v>9</v>
      </c>
      <c r="O6" s="34"/>
      <c r="P6" s="34" t="s">
        <v>10</v>
      </c>
      <c r="Q6" s="34"/>
      <c r="R6" s="35" t="s">
        <v>11</v>
      </c>
      <c r="S6" s="36"/>
      <c r="T6" s="34" t="s">
        <v>60</v>
      </c>
      <c r="U6" s="34"/>
      <c r="V6" s="34" t="s">
        <v>61</v>
      </c>
      <c r="W6" s="34"/>
      <c r="X6" s="34" t="s">
        <v>62</v>
      </c>
      <c r="Y6" s="34"/>
      <c r="Z6" s="35" t="s">
        <v>59</v>
      </c>
      <c r="AA6" s="36"/>
    </row>
    <row r="7" spans="1:27" s="5" customFormat="1" ht="114.75" hidden="1" x14ac:dyDescent="0.25">
      <c r="A7" s="41"/>
      <c r="B7" s="41"/>
      <c r="C7" s="41"/>
      <c r="D7" s="20" t="s">
        <v>42</v>
      </c>
      <c r="E7" s="20" t="s">
        <v>43</v>
      </c>
      <c r="F7" s="20" t="s">
        <v>42</v>
      </c>
      <c r="G7" s="20" t="s">
        <v>43</v>
      </c>
      <c r="H7" s="20" t="s">
        <v>42</v>
      </c>
      <c r="I7" s="20" t="s">
        <v>43</v>
      </c>
      <c r="J7" s="21" t="s">
        <v>42</v>
      </c>
      <c r="K7" s="21" t="s">
        <v>43</v>
      </c>
      <c r="L7" s="20" t="s">
        <v>42</v>
      </c>
      <c r="M7" s="20" t="s">
        <v>43</v>
      </c>
      <c r="N7" s="20" t="s">
        <v>42</v>
      </c>
      <c r="O7" s="20" t="s">
        <v>43</v>
      </c>
      <c r="P7" s="20" t="s">
        <v>42</v>
      </c>
      <c r="Q7" s="20" t="s">
        <v>43</v>
      </c>
      <c r="R7" s="21" t="s">
        <v>42</v>
      </c>
      <c r="S7" s="21" t="s">
        <v>43</v>
      </c>
      <c r="T7" s="20" t="s">
        <v>42</v>
      </c>
      <c r="U7" s="20" t="s">
        <v>43</v>
      </c>
      <c r="V7" s="20" t="s">
        <v>42</v>
      </c>
      <c r="W7" s="20" t="s">
        <v>43</v>
      </c>
      <c r="X7" s="20" t="s">
        <v>42</v>
      </c>
      <c r="Y7" s="20" t="s">
        <v>43</v>
      </c>
      <c r="Z7" s="21" t="s">
        <v>42</v>
      </c>
      <c r="AA7" s="21" t="s">
        <v>43</v>
      </c>
    </row>
    <row r="8" spans="1:27" s="5" customFormat="1" hidden="1" x14ac:dyDescent="0.25">
      <c r="A8" s="6">
        <v>1</v>
      </c>
      <c r="B8" s="7" t="s">
        <v>12</v>
      </c>
      <c r="C8" s="8" t="s">
        <v>41</v>
      </c>
      <c r="D8" s="1">
        <v>2941.0770000000002</v>
      </c>
      <c r="E8" s="9">
        <v>0.77900000000000003</v>
      </c>
      <c r="F8" s="1">
        <v>2504.4969999999998</v>
      </c>
      <c r="G8" s="9">
        <v>3.129</v>
      </c>
      <c r="H8" s="1">
        <v>2320.9740000000002</v>
      </c>
      <c r="I8" s="9">
        <v>11.798999999999999</v>
      </c>
      <c r="J8" s="10">
        <f>D8+F8+H8</f>
        <v>7766.5480000000007</v>
      </c>
      <c r="K8" s="10">
        <f>E8+G8+I8</f>
        <v>15.706999999999999</v>
      </c>
      <c r="L8" s="1">
        <v>2280.96</v>
      </c>
      <c r="M8" s="11">
        <v>1.4530000000000001</v>
      </c>
      <c r="N8" s="1">
        <v>1949.278</v>
      </c>
      <c r="O8" s="11"/>
      <c r="P8" s="1">
        <v>1631.8820000000001</v>
      </c>
      <c r="Q8" s="11">
        <v>0.186</v>
      </c>
      <c r="R8" s="10">
        <f>L8+N8+P8</f>
        <v>5862.1200000000008</v>
      </c>
      <c r="S8" s="10">
        <f>M8+O8+Q8</f>
        <v>1.639</v>
      </c>
      <c r="T8" s="1">
        <v>1698.2049999999999</v>
      </c>
      <c r="U8" s="11">
        <v>2.3540000000000001</v>
      </c>
      <c r="V8" s="1">
        <v>1980.7639999999999</v>
      </c>
      <c r="W8" s="11">
        <v>5.5E-2</v>
      </c>
      <c r="X8" s="1">
        <v>1850.0050000000001</v>
      </c>
      <c r="Y8" s="11">
        <v>0.14299999999999999</v>
      </c>
      <c r="Z8" s="10">
        <f>T8+V8+X8</f>
        <v>5528.9740000000002</v>
      </c>
      <c r="AA8" s="10">
        <f>U8+W8+Y8</f>
        <v>2.552</v>
      </c>
    </row>
    <row r="9" spans="1:27" s="5" customFormat="1" hidden="1" x14ac:dyDescent="0.25">
      <c r="A9" s="6">
        <f t="shared" ref="A9:A37" si="0">A8+1</f>
        <v>2</v>
      </c>
      <c r="B9" s="7" t="s">
        <v>13</v>
      </c>
      <c r="C9" s="8" t="s">
        <v>41</v>
      </c>
      <c r="D9" s="1">
        <v>3503.0340000000001</v>
      </c>
      <c r="E9" s="9">
        <v>11.938000000000001</v>
      </c>
      <c r="F9" s="1">
        <v>2943.5059999999999</v>
      </c>
      <c r="G9" s="9">
        <v>3.9929999999999999</v>
      </c>
      <c r="H9" s="1">
        <v>3347.797</v>
      </c>
      <c r="I9" s="9">
        <v>5.1239999999999997</v>
      </c>
      <c r="J9" s="10">
        <f t="shared" ref="J9:K38" si="1">D9+F9+H9</f>
        <v>9794.3369999999995</v>
      </c>
      <c r="K9" s="10">
        <f t="shared" si="1"/>
        <v>21.055</v>
      </c>
      <c r="L9" s="1">
        <v>2779.22</v>
      </c>
      <c r="M9" s="11">
        <v>8.8040000000000003</v>
      </c>
      <c r="N9" s="1">
        <v>2560.7420000000002</v>
      </c>
      <c r="O9" s="11">
        <v>33.892000000000003</v>
      </c>
      <c r="P9" s="1">
        <v>2038.625</v>
      </c>
      <c r="Q9" s="11">
        <v>3.4009999999999998</v>
      </c>
      <c r="R9" s="10">
        <f t="shared" ref="R9:S38" si="2">L9+N9+P9</f>
        <v>7378.5869999999995</v>
      </c>
      <c r="S9" s="10">
        <f t="shared" si="2"/>
        <v>46.097000000000008</v>
      </c>
      <c r="T9" s="1">
        <v>1791.568</v>
      </c>
      <c r="U9" s="11">
        <v>7.5030000000000001</v>
      </c>
      <c r="V9" s="1">
        <v>2190.85</v>
      </c>
      <c r="W9" s="11">
        <v>8.7449999999999992</v>
      </c>
      <c r="X9" s="1">
        <v>2660.643</v>
      </c>
      <c r="Y9" s="11">
        <v>5.0209999999999999</v>
      </c>
      <c r="Z9" s="10">
        <f t="shared" ref="Z9:Z38" si="3">T9+V9+X9</f>
        <v>6643.0609999999997</v>
      </c>
      <c r="AA9" s="10">
        <f t="shared" ref="AA9:AA38" si="4">U9+W9+Y9</f>
        <v>21.268999999999998</v>
      </c>
    </row>
    <row r="10" spans="1:27" s="5" customFormat="1" hidden="1" x14ac:dyDescent="0.25">
      <c r="A10" s="6">
        <f t="shared" si="0"/>
        <v>3</v>
      </c>
      <c r="B10" s="7" t="s">
        <v>14</v>
      </c>
      <c r="C10" s="8" t="s">
        <v>41</v>
      </c>
      <c r="D10" s="1">
        <v>2280.69</v>
      </c>
      <c r="E10" s="9">
        <v>3.9780000000000002</v>
      </c>
      <c r="F10" s="1">
        <v>1960.0540000000001</v>
      </c>
      <c r="G10" s="9">
        <v>3.169</v>
      </c>
      <c r="H10" s="1">
        <v>2038.181</v>
      </c>
      <c r="I10" s="9"/>
      <c r="J10" s="10">
        <f t="shared" si="1"/>
        <v>6278.9250000000011</v>
      </c>
      <c r="K10" s="10">
        <f t="shared" si="1"/>
        <v>7.1470000000000002</v>
      </c>
      <c r="L10" s="1">
        <v>1692.7850000000001</v>
      </c>
      <c r="M10" s="11">
        <v>0.105</v>
      </c>
      <c r="N10" s="1">
        <v>1494.578</v>
      </c>
      <c r="O10" s="11">
        <v>0.05</v>
      </c>
      <c r="P10" s="1">
        <v>1365.211</v>
      </c>
      <c r="Q10" s="11">
        <v>3.5049999999999999</v>
      </c>
      <c r="R10" s="10">
        <f t="shared" si="2"/>
        <v>4552.5740000000005</v>
      </c>
      <c r="S10" s="10">
        <f t="shared" si="2"/>
        <v>3.6599999999999997</v>
      </c>
      <c r="T10" s="1">
        <v>1459.0909999999999</v>
      </c>
      <c r="U10" s="11">
        <v>0.80300000000000005</v>
      </c>
      <c r="V10" s="1">
        <v>1808.0889999999999</v>
      </c>
      <c r="W10" s="11"/>
      <c r="X10" s="1">
        <v>1679.623</v>
      </c>
      <c r="Y10" s="11">
        <v>0.40400000000000003</v>
      </c>
      <c r="Z10" s="10">
        <f t="shared" si="3"/>
        <v>4946.8029999999999</v>
      </c>
      <c r="AA10" s="10">
        <f t="shared" si="4"/>
        <v>1.2070000000000001</v>
      </c>
    </row>
    <row r="11" spans="1:27" s="5" customFormat="1" hidden="1" x14ac:dyDescent="0.25">
      <c r="A11" s="6">
        <f t="shared" si="0"/>
        <v>4</v>
      </c>
      <c r="B11" s="7" t="s">
        <v>15</v>
      </c>
      <c r="C11" s="8" t="s">
        <v>41</v>
      </c>
      <c r="D11" s="1">
        <v>16147.302</v>
      </c>
      <c r="E11" s="9">
        <v>12.683</v>
      </c>
      <c r="F11" s="1">
        <v>15042.807000000001</v>
      </c>
      <c r="G11" s="9">
        <v>4.0819999999999999</v>
      </c>
      <c r="H11" s="1">
        <v>14608.616</v>
      </c>
      <c r="I11" s="9">
        <v>4.9000000000000004</v>
      </c>
      <c r="J11" s="10">
        <f t="shared" si="1"/>
        <v>45798.724999999999</v>
      </c>
      <c r="K11" s="10">
        <f t="shared" si="1"/>
        <v>21.664999999999999</v>
      </c>
      <c r="L11" s="1">
        <v>14426.099</v>
      </c>
      <c r="M11" s="11">
        <v>6.27</v>
      </c>
      <c r="N11" s="1">
        <v>14575.985000000001</v>
      </c>
      <c r="O11" s="11">
        <v>3.2429999999999999</v>
      </c>
      <c r="P11" s="1">
        <v>13740.42</v>
      </c>
      <c r="Q11" s="11">
        <v>4.0529999999999999</v>
      </c>
      <c r="R11" s="10">
        <f t="shared" si="2"/>
        <v>42742.504000000001</v>
      </c>
      <c r="S11" s="10">
        <f t="shared" si="2"/>
        <v>13.565999999999999</v>
      </c>
      <c r="T11" s="1">
        <v>12866.803</v>
      </c>
      <c r="U11" s="11">
        <v>5.8360000000000003</v>
      </c>
      <c r="V11" s="1">
        <v>12685.364</v>
      </c>
      <c r="W11" s="11">
        <v>4.9550000000000001</v>
      </c>
      <c r="X11" s="1">
        <v>13304.828</v>
      </c>
      <c r="Y11" s="11">
        <v>33.25</v>
      </c>
      <c r="Z11" s="10">
        <f t="shared" si="3"/>
        <v>38856.995000000003</v>
      </c>
      <c r="AA11" s="10">
        <f t="shared" si="4"/>
        <v>44.040999999999997</v>
      </c>
    </row>
    <row r="12" spans="1:27" s="5" customFormat="1" hidden="1" x14ac:dyDescent="0.25">
      <c r="A12" s="6">
        <f t="shared" si="0"/>
        <v>5</v>
      </c>
      <c r="B12" s="7" t="s">
        <v>51</v>
      </c>
      <c r="C12" s="8" t="s">
        <v>41</v>
      </c>
      <c r="D12" s="1">
        <v>8420.3029999999999</v>
      </c>
      <c r="E12" s="9">
        <v>107.38200000000506</v>
      </c>
      <c r="F12" s="1">
        <v>7233.2770000000019</v>
      </c>
      <c r="G12" s="9">
        <v>47.648000000001048</v>
      </c>
      <c r="H12" s="1">
        <v>8094.1399999999994</v>
      </c>
      <c r="I12" s="9">
        <v>98.472999999998137</v>
      </c>
      <c r="J12" s="10">
        <f t="shared" si="1"/>
        <v>23747.72</v>
      </c>
      <c r="K12" s="10">
        <f t="shared" si="1"/>
        <v>253.50300000000425</v>
      </c>
      <c r="L12" s="1">
        <v>7694.8539999999994</v>
      </c>
      <c r="M12" s="11">
        <v>75.76299999999901</v>
      </c>
      <c r="N12" s="1">
        <v>8689.5519999999997</v>
      </c>
      <c r="O12" s="11">
        <v>160.59700000000157</v>
      </c>
      <c r="P12" s="1">
        <v>10306.736999999999</v>
      </c>
      <c r="Q12" s="11">
        <v>83.076999999999998</v>
      </c>
      <c r="R12" s="10">
        <f t="shared" si="2"/>
        <v>26691.142999999996</v>
      </c>
      <c r="S12" s="10">
        <f t="shared" si="2"/>
        <v>319.43700000000058</v>
      </c>
      <c r="T12" s="1">
        <v>11198.415000000001</v>
      </c>
      <c r="U12" s="11">
        <v>167.37299999999999</v>
      </c>
      <c r="V12" s="1">
        <v>12006.529</v>
      </c>
      <c r="W12" s="11">
        <v>40.228999999999928</v>
      </c>
      <c r="X12" s="1">
        <v>9629.478000000001</v>
      </c>
      <c r="Y12" s="11">
        <v>4.1069999999999709</v>
      </c>
      <c r="Z12" s="10">
        <f t="shared" si="3"/>
        <v>32834.422000000006</v>
      </c>
      <c r="AA12" s="10">
        <f t="shared" si="4"/>
        <v>211.70899999999989</v>
      </c>
    </row>
    <row r="13" spans="1:27" s="5" customFormat="1" hidden="1" x14ac:dyDescent="0.25">
      <c r="A13" s="6">
        <f t="shared" si="0"/>
        <v>6</v>
      </c>
      <c r="B13" s="7" t="s">
        <v>52</v>
      </c>
      <c r="C13" s="8" t="s">
        <v>41</v>
      </c>
      <c r="D13" s="1">
        <v>24638.32</v>
      </c>
      <c r="E13" s="9">
        <v>110.613</v>
      </c>
      <c r="F13" s="1">
        <v>21718.789000000001</v>
      </c>
      <c r="G13" s="9">
        <v>176.93799999999999</v>
      </c>
      <c r="H13" s="1">
        <v>22508.893</v>
      </c>
      <c r="I13" s="9">
        <v>83.971999999999994</v>
      </c>
      <c r="J13" s="10">
        <f t="shared" si="1"/>
        <v>68866.001999999993</v>
      </c>
      <c r="K13" s="10">
        <f t="shared" si="1"/>
        <v>371.52299999999997</v>
      </c>
      <c r="L13" s="1">
        <v>22223.34</v>
      </c>
      <c r="M13" s="11">
        <v>93.778000000000006</v>
      </c>
      <c r="N13" s="1">
        <v>20343.625</v>
      </c>
      <c r="O13" s="11">
        <v>136.37899999999999</v>
      </c>
      <c r="P13" s="1">
        <v>19085.455000000002</v>
      </c>
      <c r="Q13" s="11">
        <v>107.997</v>
      </c>
      <c r="R13" s="10">
        <f t="shared" si="2"/>
        <v>61652.42</v>
      </c>
      <c r="S13" s="10">
        <f t="shared" si="2"/>
        <v>338.154</v>
      </c>
      <c r="T13" s="1">
        <v>16759.589</v>
      </c>
      <c r="U13" s="11">
        <v>106.51900000000001</v>
      </c>
      <c r="V13" s="1">
        <v>17854.028000000002</v>
      </c>
      <c r="W13" s="11">
        <v>33.28</v>
      </c>
      <c r="X13" s="1">
        <v>16744.596000000001</v>
      </c>
      <c r="Y13" s="11">
        <v>5.2999999999997272E-2</v>
      </c>
      <c r="Z13" s="10">
        <f t="shared" si="3"/>
        <v>51358.213000000003</v>
      </c>
      <c r="AA13" s="10">
        <f t="shared" si="4"/>
        <v>139.852</v>
      </c>
    </row>
    <row r="14" spans="1:27" s="5" customFormat="1" hidden="1" x14ac:dyDescent="0.25">
      <c r="A14" s="6">
        <f t="shared" si="0"/>
        <v>7</v>
      </c>
      <c r="B14" s="7" t="s">
        <v>53</v>
      </c>
      <c r="C14" s="8" t="s">
        <v>41</v>
      </c>
      <c r="D14" s="1">
        <v>236723.25300000003</v>
      </c>
      <c r="E14" s="9">
        <v>677.10499999999593</v>
      </c>
      <c r="F14" s="1">
        <v>205669.55200000003</v>
      </c>
      <c r="G14" s="9">
        <v>756.62800000000425</v>
      </c>
      <c r="H14" s="1">
        <v>236321.76300000001</v>
      </c>
      <c r="I14" s="9">
        <v>694.14100000000326</v>
      </c>
      <c r="J14" s="10">
        <f t="shared" si="1"/>
        <v>678714.56800000009</v>
      </c>
      <c r="K14" s="10">
        <f t="shared" si="1"/>
        <v>2127.8740000000034</v>
      </c>
      <c r="L14" s="1">
        <v>189967.62800000003</v>
      </c>
      <c r="M14" s="11">
        <v>794.58400000000256</v>
      </c>
      <c r="N14" s="1">
        <v>187014.95</v>
      </c>
      <c r="O14" s="11">
        <v>603.6050000000032</v>
      </c>
      <c r="P14" s="1">
        <v>160520.008</v>
      </c>
      <c r="Q14" s="11">
        <v>728.69399999999951</v>
      </c>
      <c r="R14" s="10">
        <f t="shared" si="2"/>
        <v>537502.58600000001</v>
      </c>
      <c r="S14" s="10">
        <f t="shared" si="2"/>
        <v>2126.8830000000053</v>
      </c>
      <c r="T14" s="1">
        <v>173105.79000000004</v>
      </c>
      <c r="U14" s="11">
        <v>691.12000000000262</v>
      </c>
      <c r="V14" s="1">
        <v>175742.671</v>
      </c>
      <c r="W14" s="11">
        <v>1062.976999999999</v>
      </c>
      <c r="X14" s="1">
        <v>184733.80300000001</v>
      </c>
      <c r="Y14" s="11">
        <v>882.48999999999796</v>
      </c>
      <c r="Z14" s="10">
        <f t="shared" si="3"/>
        <v>533582.26399999997</v>
      </c>
      <c r="AA14" s="10">
        <f t="shared" si="4"/>
        <v>2636.5869999999995</v>
      </c>
    </row>
    <row r="15" spans="1:27" s="5" customFormat="1" hidden="1" x14ac:dyDescent="0.25">
      <c r="A15" s="6">
        <f t="shared" si="0"/>
        <v>8</v>
      </c>
      <c r="B15" s="7" t="s">
        <v>54</v>
      </c>
      <c r="C15" s="8" t="s">
        <v>41</v>
      </c>
      <c r="D15" s="1">
        <v>4339.6120000000001</v>
      </c>
      <c r="E15" s="9">
        <v>250.08600000000001</v>
      </c>
      <c r="F15" s="1">
        <v>4108.8010000000004</v>
      </c>
      <c r="G15" s="9">
        <v>20.553000000000001</v>
      </c>
      <c r="H15" s="1">
        <v>4280.0969999999998</v>
      </c>
      <c r="I15" s="9">
        <v>54.935000000000002</v>
      </c>
      <c r="J15" s="10">
        <f t="shared" si="1"/>
        <v>12728.51</v>
      </c>
      <c r="K15" s="10">
        <f t="shared" si="1"/>
        <v>325.57400000000001</v>
      </c>
      <c r="L15" s="1">
        <v>2836.4209999999998</v>
      </c>
      <c r="M15" s="11">
        <v>21.266999999999999</v>
      </c>
      <c r="N15" s="1">
        <v>5154.3999999999996</v>
      </c>
      <c r="O15" s="11">
        <v>17.871000000000095</v>
      </c>
      <c r="P15" s="1">
        <v>2848.1709999999998</v>
      </c>
      <c r="Q15" s="11">
        <v>34.898000000000003</v>
      </c>
      <c r="R15" s="10">
        <f t="shared" si="2"/>
        <v>10838.992</v>
      </c>
      <c r="S15" s="10">
        <f t="shared" si="2"/>
        <v>74.036000000000087</v>
      </c>
      <c r="T15" s="1">
        <v>2901.529</v>
      </c>
      <c r="U15" s="11">
        <v>72.293999999999997</v>
      </c>
      <c r="V15" s="1">
        <v>3109.1860000000001</v>
      </c>
      <c r="W15" s="11">
        <v>28.545000000000002</v>
      </c>
      <c r="X15" s="1">
        <v>3550.5859999999998</v>
      </c>
      <c r="Y15" s="11">
        <v>34.924999999999997</v>
      </c>
      <c r="Z15" s="10">
        <f t="shared" si="3"/>
        <v>9561.3009999999995</v>
      </c>
      <c r="AA15" s="10">
        <f t="shared" si="4"/>
        <v>135.76400000000001</v>
      </c>
    </row>
    <row r="16" spans="1:27" s="5" customFormat="1" hidden="1" x14ac:dyDescent="0.25">
      <c r="A16" s="6">
        <f t="shared" si="0"/>
        <v>9</v>
      </c>
      <c r="B16" s="7" t="s">
        <v>55</v>
      </c>
      <c r="C16" s="8" t="s">
        <v>41</v>
      </c>
      <c r="D16" s="1">
        <v>10297.481</v>
      </c>
      <c r="E16" s="9">
        <v>133.44900000000001</v>
      </c>
      <c r="F16" s="1">
        <v>9726.3880000000008</v>
      </c>
      <c r="G16" s="9">
        <v>145.31800000000001</v>
      </c>
      <c r="H16" s="1">
        <v>10171.484</v>
      </c>
      <c r="I16" s="9">
        <v>179.63</v>
      </c>
      <c r="J16" s="10">
        <f t="shared" si="1"/>
        <v>30195.352999999999</v>
      </c>
      <c r="K16" s="10">
        <f t="shared" si="1"/>
        <v>458.39700000000005</v>
      </c>
      <c r="L16" s="1">
        <v>9519.7870000000003</v>
      </c>
      <c r="M16" s="11">
        <v>148.46600000000001</v>
      </c>
      <c r="N16" s="1">
        <v>7948.16</v>
      </c>
      <c r="O16" s="11">
        <v>93.501999999999953</v>
      </c>
      <c r="P16" s="1">
        <v>8226.5290000000005</v>
      </c>
      <c r="Q16" s="11">
        <v>263.30600000000004</v>
      </c>
      <c r="R16" s="10">
        <f t="shared" si="2"/>
        <v>25694.476000000002</v>
      </c>
      <c r="S16" s="10">
        <f t="shared" si="2"/>
        <v>505.274</v>
      </c>
      <c r="T16" s="1">
        <v>7907.3459999999995</v>
      </c>
      <c r="U16" s="11">
        <v>136.91399999999999</v>
      </c>
      <c r="V16" s="1">
        <v>8684.4770000000008</v>
      </c>
      <c r="W16" s="11">
        <v>197.77299999999991</v>
      </c>
      <c r="X16" s="1">
        <v>8969.2240000000002</v>
      </c>
      <c r="Y16" s="11">
        <v>189.33600000000001</v>
      </c>
      <c r="Z16" s="10">
        <f t="shared" si="3"/>
        <v>25561.046999999999</v>
      </c>
      <c r="AA16" s="10">
        <f t="shared" si="4"/>
        <v>524.02299999999991</v>
      </c>
    </row>
    <row r="17" spans="1:27" s="5" customFormat="1" hidden="1" x14ac:dyDescent="0.25">
      <c r="A17" s="6">
        <f t="shared" si="0"/>
        <v>10</v>
      </c>
      <c r="B17" s="7" t="s">
        <v>56</v>
      </c>
      <c r="C17" s="8" t="s">
        <v>41</v>
      </c>
      <c r="D17" s="1">
        <v>2454.9430000000002</v>
      </c>
      <c r="E17" s="9">
        <v>0.33800000000000002</v>
      </c>
      <c r="F17" s="1">
        <v>2092.8510000000001</v>
      </c>
      <c r="G17" s="9">
        <v>0.29699999999999999</v>
      </c>
      <c r="H17" s="1">
        <v>2232.56</v>
      </c>
      <c r="I17" s="9">
        <v>0.377</v>
      </c>
      <c r="J17" s="10">
        <f t="shared" si="1"/>
        <v>6780.3539999999994</v>
      </c>
      <c r="K17" s="10">
        <f t="shared" si="1"/>
        <v>1.012</v>
      </c>
      <c r="L17" s="1">
        <v>2005.2090000000001</v>
      </c>
      <c r="M17" s="11">
        <v>0.36499999999999999</v>
      </c>
      <c r="N17" s="1">
        <v>2428.7649999999999</v>
      </c>
      <c r="O17" s="11">
        <v>4.0000000000000001E-3</v>
      </c>
      <c r="P17" s="1">
        <v>2061.0889999999999</v>
      </c>
      <c r="Q17" s="11">
        <v>7.9000000000000001E-2</v>
      </c>
      <c r="R17" s="10">
        <f t="shared" si="2"/>
        <v>6495.0630000000001</v>
      </c>
      <c r="S17" s="10">
        <f t="shared" si="2"/>
        <v>0.44800000000000001</v>
      </c>
      <c r="T17" s="1">
        <v>2277.3000000000002</v>
      </c>
      <c r="U17" s="11">
        <v>0.85599999999999998</v>
      </c>
      <c r="V17" s="1">
        <v>2412.4380000000001</v>
      </c>
      <c r="W17" s="11">
        <v>0.67100000000000004</v>
      </c>
      <c r="X17" s="1">
        <v>2533.0430000000001</v>
      </c>
      <c r="Y17" s="11">
        <v>0.67900000000000005</v>
      </c>
      <c r="Z17" s="10">
        <f t="shared" si="3"/>
        <v>7222.7810000000009</v>
      </c>
      <c r="AA17" s="10">
        <f t="shared" si="4"/>
        <v>2.2060000000000004</v>
      </c>
    </row>
    <row r="18" spans="1:27" s="5" customFormat="1" hidden="1" x14ac:dyDescent="0.25">
      <c r="A18" s="6">
        <f t="shared" si="0"/>
        <v>11</v>
      </c>
      <c r="B18" s="7" t="s">
        <v>16</v>
      </c>
      <c r="C18" s="8" t="s">
        <v>41</v>
      </c>
      <c r="D18" s="1">
        <v>830.94899999999996</v>
      </c>
      <c r="E18" s="9">
        <v>0.01</v>
      </c>
      <c r="F18" s="1">
        <v>729.86699999999996</v>
      </c>
      <c r="G18" s="9"/>
      <c r="H18" s="1">
        <v>738.65200000000004</v>
      </c>
      <c r="I18" s="9">
        <v>14.832000000000001</v>
      </c>
      <c r="J18" s="10">
        <f t="shared" si="1"/>
        <v>2299.4679999999998</v>
      </c>
      <c r="K18" s="10">
        <f t="shared" si="1"/>
        <v>14.842000000000001</v>
      </c>
      <c r="L18" s="1">
        <v>601.46600000000001</v>
      </c>
      <c r="M18" s="11">
        <v>6.0000000000000001E-3</v>
      </c>
      <c r="N18" s="1">
        <v>555.226</v>
      </c>
      <c r="O18" s="11">
        <v>2.9000000000000001E-2</v>
      </c>
      <c r="P18" s="1">
        <v>441.41899999999998</v>
      </c>
      <c r="Q18" s="11"/>
      <c r="R18" s="10">
        <f t="shared" si="2"/>
        <v>1598.1109999999999</v>
      </c>
      <c r="S18" s="10">
        <f t="shared" si="2"/>
        <v>3.5000000000000003E-2</v>
      </c>
      <c r="T18" s="1">
        <v>409.959</v>
      </c>
      <c r="U18" s="11"/>
      <c r="V18" s="1">
        <v>475.42899999999997</v>
      </c>
      <c r="W18" s="11"/>
      <c r="X18" s="1">
        <v>510.88499999999999</v>
      </c>
      <c r="Y18" s="11"/>
      <c r="Z18" s="10">
        <f t="shared" si="3"/>
        <v>1396.2729999999999</v>
      </c>
      <c r="AA18" s="10">
        <f t="shared" si="4"/>
        <v>0</v>
      </c>
    </row>
    <row r="19" spans="1:27" s="5" customFormat="1" hidden="1" x14ac:dyDescent="0.25">
      <c r="A19" s="6">
        <f t="shared" si="0"/>
        <v>12</v>
      </c>
      <c r="B19" s="7" t="s">
        <v>17</v>
      </c>
      <c r="C19" s="8" t="s">
        <v>41</v>
      </c>
      <c r="D19" s="1">
        <v>5746.4139999999998</v>
      </c>
      <c r="E19" s="9">
        <v>1.339</v>
      </c>
      <c r="F19" s="1">
        <v>5240.2070000000003</v>
      </c>
      <c r="G19" s="9">
        <v>10.029</v>
      </c>
      <c r="H19" s="1">
        <v>5211.759</v>
      </c>
      <c r="I19" s="9">
        <v>3.87</v>
      </c>
      <c r="J19" s="10">
        <f t="shared" si="1"/>
        <v>16198.38</v>
      </c>
      <c r="K19" s="10">
        <f t="shared" si="1"/>
        <v>15.238</v>
      </c>
      <c r="L19" s="1">
        <v>4989.4279999999999</v>
      </c>
      <c r="M19" s="11">
        <v>1.75</v>
      </c>
      <c r="N19" s="1">
        <v>4602.8879999999999</v>
      </c>
      <c r="O19" s="11">
        <v>1.7809999999999999</v>
      </c>
      <c r="P19" s="1">
        <v>4192.1779999999999</v>
      </c>
      <c r="Q19" s="11">
        <v>3.1459999999999999</v>
      </c>
      <c r="R19" s="10">
        <f t="shared" si="2"/>
        <v>13784.493999999999</v>
      </c>
      <c r="S19" s="10">
        <f t="shared" si="2"/>
        <v>6.6769999999999996</v>
      </c>
      <c r="T19" s="1">
        <v>3924.3510000000001</v>
      </c>
      <c r="U19" s="11">
        <v>2.5390000000000001</v>
      </c>
      <c r="V19" s="1">
        <v>4041.9969999999998</v>
      </c>
      <c r="W19" s="11">
        <v>4.9050000000000002</v>
      </c>
      <c r="X19" s="1">
        <v>4234.1279999999997</v>
      </c>
      <c r="Y19" s="11">
        <v>1.482</v>
      </c>
      <c r="Z19" s="10">
        <f t="shared" si="3"/>
        <v>12200.475999999999</v>
      </c>
      <c r="AA19" s="10">
        <f t="shared" si="4"/>
        <v>8.9260000000000002</v>
      </c>
    </row>
    <row r="20" spans="1:27" s="5" customFormat="1" ht="13.5" hidden="1" customHeight="1" x14ac:dyDescent="0.25">
      <c r="A20" s="6">
        <f t="shared" si="0"/>
        <v>13</v>
      </c>
      <c r="B20" s="7" t="s">
        <v>18</v>
      </c>
      <c r="C20" s="8" t="s">
        <v>41</v>
      </c>
      <c r="D20" s="1">
        <v>13292</v>
      </c>
      <c r="E20" s="9">
        <v>91.649000000000001</v>
      </c>
      <c r="F20" s="1">
        <v>11046.694</v>
      </c>
      <c r="G20" s="9">
        <v>63.621000000000095</v>
      </c>
      <c r="H20" s="1">
        <v>9911.9390000000003</v>
      </c>
      <c r="I20" s="9">
        <v>90.192000000000007</v>
      </c>
      <c r="J20" s="10">
        <f t="shared" si="1"/>
        <v>34250.633000000002</v>
      </c>
      <c r="K20" s="10">
        <f t="shared" si="1"/>
        <v>245.4620000000001</v>
      </c>
      <c r="L20" s="1">
        <v>8959.2659999999996</v>
      </c>
      <c r="M20" s="11">
        <v>80.194999999999993</v>
      </c>
      <c r="N20" s="1">
        <v>10214.328</v>
      </c>
      <c r="O20" s="11">
        <v>79.352000000000004</v>
      </c>
      <c r="P20" s="1">
        <v>8205.6919999999991</v>
      </c>
      <c r="Q20" s="11">
        <v>106.38200000000001</v>
      </c>
      <c r="R20" s="10">
        <f t="shared" si="2"/>
        <v>27379.285999999996</v>
      </c>
      <c r="S20" s="10">
        <f t="shared" si="2"/>
        <v>265.92899999999997</v>
      </c>
      <c r="T20" s="1">
        <v>8398.2090000000007</v>
      </c>
      <c r="U20" s="11">
        <v>52.645999999999958</v>
      </c>
      <c r="V20" s="1">
        <v>8768.9189999999999</v>
      </c>
      <c r="W20" s="11">
        <v>53.262999999999998</v>
      </c>
      <c r="X20" s="1">
        <v>9377.1540000000005</v>
      </c>
      <c r="Y20" s="11">
        <v>71.903000000000006</v>
      </c>
      <c r="Z20" s="10">
        <f t="shared" si="3"/>
        <v>26544.281999999999</v>
      </c>
      <c r="AA20" s="10">
        <f t="shared" si="4"/>
        <v>177.81199999999995</v>
      </c>
    </row>
    <row r="21" spans="1:27" s="5" customFormat="1" hidden="1" x14ac:dyDescent="0.25">
      <c r="A21" s="6">
        <f t="shared" si="0"/>
        <v>14</v>
      </c>
      <c r="B21" s="7" t="s">
        <v>19</v>
      </c>
      <c r="C21" s="8" t="s">
        <v>41</v>
      </c>
      <c r="D21" s="1">
        <v>3621.6769999999997</v>
      </c>
      <c r="E21" s="9">
        <v>2.9580000000000002</v>
      </c>
      <c r="F21" s="1">
        <v>3248.6030000000001</v>
      </c>
      <c r="G21" s="9">
        <v>18.795999999999999</v>
      </c>
      <c r="H21" s="1">
        <v>3797.6620000000003</v>
      </c>
      <c r="I21" s="9">
        <v>2.7479999999999905</v>
      </c>
      <c r="J21" s="10">
        <f t="shared" si="1"/>
        <v>10667.941999999999</v>
      </c>
      <c r="K21" s="10">
        <f t="shared" si="1"/>
        <v>24.501999999999988</v>
      </c>
      <c r="L21" s="1">
        <v>3146.7159999999999</v>
      </c>
      <c r="M21" s="11">
        <v>6.2089999999999996</v>
      </c>
      <c r="N21" s="1">
        <v>2479.0529999999999</v>
      </c>
      <c r="O21" s="11">
        <v>7.1849999999999996</v>
      </c>
      <c r="P21" s="1">
        <v>2262.2269999999999</v>
      </c>
      <c r="Q21" s="11">
        <v>3.7189999999999999</v>
      </c>
      <c r="R21" s="10">
        <f t="shared" si="2"/>
        <v>7887.9960000000001</v>
      </c>
      <c r="S21" s="10">
        <f t="shared" si="2"/>
        <v>17.113</v>
      </c>
      <c r="T21" s="1">
        <v>2836.0990000000002</v>
      </c>
      <c r="U21" s="11">
        <v>3.9180000000001201</v>
      </c>
      <c r="V21" s="1">
        <v>2566.2109999999998</v>
      </c>
      <c r="W21" s="11">
        <v>3.9630000000000001</v>
      </c>
      <c r="X21" s="1">
        <v>2562.915</v>
      </c>
      <c r="Y21" s="11">
        <v>12.519</v>
      </c>
      <c r="Z21" s="10">
        <f t="shared" si="3"/>
        <v>7965.2249999999995</v>
      </c>
      <c r="AA21" s="10">
        <f t="shared" si="4"/>
        <v>20.400000000000119</v>
      </c>
    </row>
    <row r="22" spans="1:27" s="5" customFormat="1" hidden="1" x14ac:dyDescent="0.25">
      <c r="A22" s="6">
        <f t="shared" si="0"/>
        <v>15</v>
      </c>
      <c r="B22" s="7" t="s">
        <v>20</v>
      </c>
      <c r="C22" s="8" t="s">
        <v>41</v>
      </c>
      <c r="D22" s="1">
        <v>1909.8889999999999</v>
      </c>
      <c r="E22" s="9">
        <v>19.143999999999998</v>
      </c>
      <c r="F22" s="1">
        <v>1758.7339999999999</v>
      </c>
      <c r="G22" s="9">
        <v>6.7649999999999997</v>
      </c>
      <c r="H22" s="1">
        <v>1795.9159999999999</v>
      </c>
      <c r="I22" s="9">
        <v>4.34</v>
      </c>
      <c r="J22" s="10">
        <f t="shared" si="1"/>
        <v>5464.5389999999998</v>
      </c>
      <c r="K22" s="10">
        <f t="shared" si="1"/>
        <v>30.248999999999999</v>
      </c>
      <c r="L22" s="1">
        <v>1923.992</v>
      </c>
      <c r="M22" s="11">
        <v>2.431</v>
      </c>
      <c r="N22" s="1">
        <v>1760.693</v>
      </c>
      <c r="O22" s="11">
        <v>2.2050000000000001</v>
      </c>
      <c r="P22" s="1">
        <v>1589.8219999999999</v>
      </c>
      <c r="Q22" s="11">
        <v>2.8690000000000002</v>
      </c>
      <c r="R22" s="10">
        <f t="shared" si="2"/>
        <v>5274.5069999999996</v>
      </c>
      <c r="S22" s="10">
        <f t="shared" si="2"/>
        <v>7.5050000000000008</v>
      </c>
      <c r="T22" s="1">
        <v>1618.327</v>
      </c>
      <c r="U22" s="11">
        <v>15.791</v>
      </c>
      <c r="V22" s="1">
        <v>1684.211</v>
      </c>
      <c r="W22" s="11">
        <v>3.423</v>
      </c>
      <c r="X22" s="1">
        <v>2575.654</v>
      </c>
      <c r="Y22" s="11">
        <v>8.7110000000000003</v>
      </c>
      <c r="Z22" s="10">
        <f t="shared" si="3"/>
        <v>5878.192</v>
      </c>
      <c r="AA22" s="10">
        <f t="shared" si="4"/>
        <v>27.924999999999997</v>
      </c>
    </row>
    <row r="23" spans="1:27" s="5" customFormat="1" hidden="1" x14ac:dyDescent="0.25">
      <c r="A23" s="6">
        <f t="shared" si="0"/>
        <v>16</v>
      </c>
      <c r="B23" s="7" t="s">
        <v>21</v>
      </c>
      <c r="C23" s="8" t="s">
        <v>41</v>
      </c>
      <c r="D23" s="1">
        <v>658.30799999999999</v>
      </c>
      <c r="E23" s="9">
        <v>4.7779999999999996</v>
      </c>
      <c r="F23" s="1">
        <v>684.16600000000005</v>
      </c>
      <c r="G23" s="9"/>
      <c r="H23" s="1">
        <v>604.53599999999994</v>
      </c>
      <c r="I23" s="9"/>
      <c r="J23" s="10">
        <f t="shared" si="1"/>
        <v>1947.0100000000002</v>
      </c>
      <c r="K23" s="10">
        <f t="shared" si="1"/>
        <v>4.7779999999999996</v>
      </c>
      <c r="L23" s="1">
        <v>667.81100000000004</v>
      </c>
      <c r="M23" s="11"/>
      <c r="N23" s="1">
        <v>460.661</v>
      </c>
      <c r="O23" s="11"/>
      <c r="P23" s="1">
        <v>347.19799999999998</v>
      </c>
      <c r="Q23" s="11"/>
      <c r="R23" s="10">
        <f t="shared" si="2"/>
        <v>1475.67</v>
      </c>
      <c r="S23" s="10">
        <f t="shared" si="2"/>
        <v>0</v>
      </c>
      <c r="T23" s="1">
        <v>358.26400000000001</v>
      </c>
      <c r="U23" s="11"/>
      <c r="V23" s="1">
        <v>390.08600000000001</v>
      </c>
      <c r="W23" s="11"/>
      <c r="X23" s="1">
        <v>445.56200000000001</v>
      </c>
      <c r="Y23" s="11"/>
      <c r="Z23" s="10">
        <f t="shared" si="3"/>
        <v>1193.912</v>
      </c>
      <c r="AA23" s="10">
        <f t="shared" si="4"/>
        <v>0</v>
      </c>
    </row>
    <row r="24" spans="1:27" s="5" customFormat="1" hidden="1" x14ac:dyDescent="0.25">
      <c r="A24" s="6">
        <f t="shared" si="0"/>
        <v>17</v>
      </c>
      <c r="B24" s="7" t="s">
        <v>22</v>
      </c>
      <c r="C24" s="8" t="s">
        <v>41</v>
      </c>
      <c r="D24" s="1">
        <v>1684.2660000000001</v>
      </c>
      <c r="E24" s="9">
        <v>0.85099999999999998</v>
      </c>
      <c r="F24" s="1">
        <v>1506.252</v>
      </c>
      <c r="G24" s="9">
        <v>1.0269999999999999</v>
      </c>
      <c r="H24" s="1">
        <v>1495.962</v>
      </c>
      <c r="I24" s="9">
        <v>3.8769999999999998</v>
      </c>
      <c r="J24" s="10">
        <f t="shared" si="1"/>
        <v>4686.4799999999996</v>
      </c>
      <c r="K24" s="10">
        <f t="shared" si="1"/>
        <v>5.7549999999999999</v>
      </c>
      <c r="L24" s="1">
        <v>1345.5740000000001</v>
      </c>
      <c r="M24" s="11">
        <v>2.92</v>
      </c>
      <c r="N24" s="1">
        <v>1026.787</v>
      </c>
      <c r="O24" s="11">
        <v>9.5660000000000007</v>
      </c>
      <c r="P24" s="1">
        <v>807.64499999999998</v>
      </c>
      <c r="Q24" s="11">
        <v>12.082000000000001</v>
      </c>
      <c r="R24" s="10">
        <f t="shared" si="2"/>
        <v>3180.0059999999999</v>
      </c>
      <c r="S24" s="10">
        <f t="shared" si="2"/>
        <v>24.568000000000001</v>
      </c>
      <c r="T24" s="1">
        <v>757.81799999999998</v>
      </c>
      <c r="U24" s="11">
        <v>1.359</v>
      </c>
      <c r="V24" s="1">
        <v>886.96400000000006</v>
      </c>
      <c r="W24" s="11">
        <v>1.5329999999999999</v>
      </c>
      <c r="X24" s="1">
        <v>1091.6769999999999</v>
      </c>
      <c r="Y24" s="11">
        <v>7.13</v>
      </c>
      <c r="Z24" s="10">
        <f t="shared" si="3"/>
        <v>2736.4589999999998</v>
      </c>
      <c r="AA24" s="10">
        <f t="shared" si="4"/>
        <v>10.022</v>
      </c>
    </row>
    <row r="25" spans="1:27" s="5" customFormat="1" hidden="1" x14ac:dyDescent="0.25">
      <c r="A25" s="6">
        <f t="shared" si="0"/>
        <v>18</v>
      </c>
      <c r="B25" s="7" t="s">
        <v>23</v>
      </c>
      <c r="C25" s="8" t="s">
        <v>41</v>
      </c>
      <c r="D25" s="1">
        <v>3047.703</v>
      </c>
      <c r="E25" s="9">
        <v>8.0259999999999998</v>
      </c>
      <c r="F25" s="1">
        <v>2652.3249999999998</v>
      </c>
      <c r="G25" s="9">
        <v>6.5990000000000002</v>
      </c>
      <c r="H25" s="1">
        <v>2889.3710000000001</v>
      </c>
      <c r="I25" s="9">
        <v>6.8570000000000002</v>
      </c>
      <c r="J25" s="10">
        <f t="shared" si="1"/>
        <v>8589.3990000000013</v>
      </c>
      <c r="K25" s="10">
        <f t="shared" si="1"/>
        <v>21.481999999999999</v>
      </c>
      <c r="L25" s="1">
        <v>2554.91</v>
      </c>
      <c r="M25" s="11">
        <v>6.8</v>
      </c>
      <c r="N25" s="1">
        <v>2369.9050000000002</v>
      </c>
      <c r="O25" s="11">
        <v>7.843</v>
      </c>
      <c r="P25" s="1">
        <v>1966.778</v>
      </c>
      <c r="Q25" s="11">
        <v>7.2859999999999996</v>
      </c>
      <c r="R25" s="10">
        <f t="shared" si="2"/>
        <v>6891.5930000000008</v>
      </c>
      <c r="S25" s="10">
        <f t="shared" si="2"/>
        <v>21.929000000000002</v>
      </c>
      <c r="T25" s="1">
        <v>1757.9169999999999</v>
      </c>
      <c r="U25" s="11">
        <v>6.9180000000000001</v>
      </c>
      <c r="V25" s="1">
        <v>1847.7829999999999</v>
      </c>
      <c r="W25" s="11">
        <v>31.221</v>
      </c>
      <c r="X25" s="1">
        <v>1902.529</v>
      </c>
      <c r="Y25" s="11">
        <v>6.7560000000000002</v>
      </c>
      <c r="Z25" s="10">
        <f t="shared" si="3"/>
        <v>5508.2289999999994</v>
      </c>
      <c r="AA25" s="10">
        <f t="shared" si="4"/>
        <v>44.895000000000003</v>
      </c>
    </row>
    <row r="26" spans="1:27" s="5" customFormat="1" hidden="1" x14ac:dyDescent="0.25">
      <c r="A26" s="6">
        <f t="shared" si="0"/>
        <v>19</v>
      </c>
      <c r="B26" s="7" t="s">
        <v>24</v>
      </c>
      <c r="C26" s="8" t="s">
        <v>41</v>
      </c>
      <c r="D26" s="1">
        <v>747.81899999999996</v>
      </c>
      <c r="E26" s="9">
        <v>0.67</v>
      </c>
      <c r="F26" s="1">
        <v>607.87199999999996</v>
      </c>
      <c r="G26" s="9">
        <v>0.67</v>
      </c>
      <c r="H26" s="1">
        <v>700.08199999999999</v>
      </c>
      <c r="I26" s="9"/>
      <c r="J26" s="10">
        <f t="shared" si="1"/>
        <v>2055.7729999999997</v>
      </c>
      <c r="K26" s="10">
        <f t="shared" si="1"/>
        <v>1.34</v>
      </c>
      <c r="L26" s="1">
        <v>541.779</v>
      </c>
      <c r="M26" s="11">
        <v>0.316</v>
      </c>
      <c r="N26" s="1">
        <v>477.19299999999998</v>
      </c>
      <c r="O26" s="11">
        <v>41.4</v>
      </c>
      <c r="P26" s="1">
        <v>396.89499999999998</v>
      </c>
      <c r="Q26" s="11">
        <v>0.19600000000000001</v>
      </c>
      <c r="R26" s="10">
        <f t="shared" si="2"/>
        <v>1415.867</v>
      </c>
      <c r="S26" s="10">
        <f t="shared" si="2"/>
        <v>41.911999999999999</v>
      </c>
      <c r="T26" s="1">
        <v>420.29300000000001</v>
      </c>
      <c r="U26" s="11">
        <v>0.41099999999999998</v>
      </c>
      <c r="V26" s="1">
        <v>500.35599999999999</v>
      </c>
      <c r="W26" s="11">
        <v>1.7000000000000001E-2</v>
      </c>
      <c r="X26" s="1">
        <v>544.28499999999997</v>
      </c>
      <c r="Y26" s="11">
        <v>4.359</v>
      </c>
      <c r="Z26" s="10">
        <f t="shared" si="3"/>
        <v>1464.934</v>
      </c>
      <c r="AA26" s="10">
        <f t="shared" si="4"/>
        <v>4.7869999999999999</v>
      </c>
    </row>
    <row r="27" spans="1:27" s="5" customFormat="1" hidden="1" x14ac:dyDescent="0.25">
      <c r="A27" s="6">
        <f t="shared" si="0"/>
        <v>20</v>
      </c>
      <c r="B27" s="7" t="s">
        <v>25</v>
      </c>
      <c r="C27" s="8" t="s">
        <v>41</v>
      </c>
      <c r="D27" s="1">
        <v>675.64400000000001</v>
      </c>
      <c r="E27" s="9">
        <v>7.7569999999999997</v>
      </c>
      <c r="F27" s="1">
        <v>581.09400000000005</v>
      </c>
      <c r="G27" s="9">
        <v>3.9969999999999999</v>
      </c>
      <c r="H27" s="1">
        <v>591.81299999999999</v>
      </c>
      <c r="I27" s="9">
        <v>4.4249999999999998</v>
      </c>
      <c r="J27" s="10">
        <f t="shared" si="1"/>
        <v>1848.5509999999999</v>
      </c>
      <c r="K27" s="10">
        <f t="shared" si="1"/>
        <v>16.178999999999998</v>
      </c>
      <c r="L27" s="1">
        <v>506.62099999999998</v>
      </c>
      <c r="M27" s="11">
        <v>4.2839999999999998</v>
      </c>
      <c r="N27" s="1">
        <v>454.10300000000001</v>
      </c>
      <c r="O27" s="11">
        <v>4.4249999999999998</v>
      </c>
      <c r="P27" s="1">
        <v>315.577</v>
      </c>
      <c r="Q27" s="11">
        <v>4.2839999999999998</v>
      </c>
      <c r="R27" s="10">
        <f t="shared" si="2"/>
        <v>1276.3009999999999</v>
      </c>
      <c r="S27" s="10">
        <f t="shared" si="2"/>
        <v>12.992999999999999</v>
      </c>
      <c r="T27" s="1">
        <v>311.29000000000002</v>
      </c>
      <c r="U27" s="11">
        <v>4.4249999999999998</v>
      </c>
      <c r="V27" s="1">
        <v>384.298</v>
      </c>
      <c r="W27" s="11">
        <v>4.4859999999999998</v>
      </c>
      <c r="X27" s="1">
        <v>438.79</v>
      </c>
      <c r="Y27" s="11">
        <v>4.6660000000000004</v>
      </c>
      <c r="Z27" s="10">
        <f t="shared" si="3"/>
        <v>1134.3779999999999</v>
      </c>
      <c r="AA27" s="10">
        <f t="shared" si="4"/>
        <v>13.577</v>
      </c>
    </row>
    <row r="28" spans="1:27" s="5" customFormat="1" hidden="1" x14ac:dyDescent="0.25">
      <c r="A28" s="6">
        <f t="shared" si="0"/>
        <v>21</v>
      </c>
      <c r="B28" s="7" t="s">
        <v>26</v>
      </c>
      <c r="C28" s="8" t="s">
        <v>41</v>
      </c>
      <c r="D28" s="1">
        <v>2647.4209999999998</v>
      </c>
      <c r="E28" s="9">
        <v>18.373999999999999</v>
      </c>
      <c r="F28" s="1">
        <v>2310.087</v>
      </c>
      <c r="G28" s="9">
        <v>45.238</v>
      </c>
      <c r="H28" s="1">
        <v>2338.58</v>
      </c>
      <c r="I28" s="9">
        <v>19.646999999999998</v>
      </c>
      <c r="J28" s="10">
        <f t="shared" si="1"/>
        <v>7296.0879999999997</v>
      </c>
      <c r="K28" s="10">
        <f t="shared" si="1"/>
        <v>83.258999999999986</v>
      </c>
      <c r="L28" s="1">
        <v>2159.83</v>
      </c>
      <c r="M28" s="11">
        <v>14.654999999999999</v>
      </c>
      <c r="N28" s="1">
        <v>2075.14</v>
      </c>
      <c r="O28" s="11">
        <v>33.462000000000003</v>
      </c>
      <c r="P28" s="1">
        <v>1748.6790000000001</v>
      </c>
      <c r="Q28" s="11">
        <v>9.0090000000000003</v>
      </c>
      <c r="R28" s="10">
        <f t="shared" si="2"/>
        <v>5983.6489999999994</v>
      </c>
      <c r="S28" s="10">
        <f t="shared" si="2"/>
        <v>57.126000000000005</v>
      </c>
      <c r="T28" s="1">
        <v>1569.4929999999999</v>
      </c>
      <c r="U28" s="11">
        <v>18.925999999999998</v>
      </c>
      <c r="V28" s="1">
        <v>1882.2650000000001</v>
      </c>
      <c r="W28" s="11">
        <v>20.927</v>
      </c>
      <c r="X28" s="1">
        <v>1958.3150000000001</v>
      </c>
      <c r="Y28" s="11">
        <v>15.186</v>
      </c>
      <c r="Z28" s="10">
        <f t="shared" si="3"/>
        <v>5410.0730000000003</v>
      </c>
      <c r="AA28" s="10">
        <f t="shared" si="4"/>
        <v>55.038999999999994</v>
      </c>
    </row>
    <row r="29" spans="1:27" s="5" customFormat="1" hidden="1" x14ac:dyDescent="0.25">
      <c r="A29" s="6">
        <f t="shared" si="0"/>
        <v>22</v>
      </c>
      <c r="B29" s="7" t="s">
        <v>27</v>
      </c>
      <c r="C29" s="8" t="s">
        <v>41</v>
      </c>
      <c r="D29" s="1">
        <v>11097.453</v>
      </c>
      <c r="E29" s="9">
        <v>60.459000000000003</v>
      </c>
      <c r="F29" s="1">
        <v>9277.3729999999996</v>
      </c>
      <c r="G29" s="9">
        <v>0.9</v>
      </c>
      <c r="H29" s="1">
        <v>10565.249</v>
      </c>
      <c r="I29" s="9">
        <v>1.395</v>
      </c>
      <c r="J29" s="10">
        <f t="shared" si="1"/>
        <v>30940.075000000001</v>
      </c>
      <c r="K29" s="10">
        <f t="shared" si="1"/>
        <v>62.754000000000005</v>
      </c>
      <c r="L29" s="1">
        <v>10458.130999999999</v>
      </c>
      <c r="M29" s="11">
        <v>1.8859999999999999</v>
      </c>
      <c r="N29" s="1">
        <v>8483.7289999999994</v>
      </c>
      <c r="O29" s="11">
        <v>7.0049999999999999</v>
      </c>
      <c r="P29" s="1">
        <v>9372.0249999999996</v>
      </c>
      <c r="Q29" s="11">
        <v>0.28299999999999997</v>
      </c>
      <c r="R29" s="10">
        <f t="shared" si="2"/>
        <v>28313.885000000002</v>
      </c>
      <c r="S29" s="10">
        <f t="shared" si="2"/>
        <v>9.1739999999999995</v>
      </c>
      <c r="T29" s="1">
        <v>9301.92</v>
      </c>
      <c r="U29" s="11">
        <v>1.9490000000000001</v>
      </c>
      <c r="V29" s="1">
        <v>8917.7819999999992</v>
      </c>
      <c r="W29" s="11">
        <v>26.289000000000001</v>
      </c>
      <c r="X29" s="1">
        <v>8976.4709999999995</v>
      </c>
      <c r="Y29" s="11">
        <v>9.9510000000000005</v>
      </c>
      <c r="Z29" s="10">
        <f t="shared" si="3"/>
        <v>27196.172999999995</v>
      </c>
      <c r="AA29" s="10">
        <f t="shared" si="4"/>
        <v>38.189000000000007</v>
      </c>
    </row>
    <row r="30" spans="1:27" s="5" customFormat="1" ht="14.25" hidden="1" customHeight="1" x14ac:dyDescent="0.25">
      <c r="A30" s="6">
        <f t="shared" si="0"/>
        <v>23</v>
      </c>
      <c r="B30" s="7" t="s">
        <v>28</v>
      </c>
      <c r="C30" s="8" t="s">
        <v>41</v>
      </c>
      <c r="D30" s="1">
        <v>17647.932000000001</v>
      </c>
      <c r="E30" s="9">
        <v>17.050999999999998</v>
      </c>
      <c r="F30" s="1">
        <v>16190.335999999999</v>
      </c>
      <c r="G30" s="9">
        <v>12.016</v>
      </c>
      <c r="H30" s="1">
        <v>14760.221</v>
      </c>
      <c r="I30" s="9">
        <v>23.297999999999998</v>
      </c>
      <c r="J30" s="10">
        <f t="shared" si="1"/>
        <v>48598.488999999994</v>
      </c>
      <c r="K30" s="10">
        <f t="shared" si="1"/>
        <v>52.364999999999995</v>
      </c>
      <c r="L30" s="1">
        <v>14568.471</v>
      </c>
      <c r="M30" s="11">
        <v>22.795999999999999</v>
      </c>
      <c r="N30" s="1">
        <v>12906.244000000001</v>
      </c>
      <c r="O30" s="11">
        <v>9.9350000000000005</v>
      </c>
      <c r="P30" s="1">
        <v>11652.789000000001</v>
      </c>
      <c r="Q30" s="11">
        <v>9.484</v>
      </c>
      <c r="R30" s="10">
        <f t="shared" si="2"/>
        <v>39127.504000000001</v>
      </c>
      <c r="S30" s="10">
        <f t="shared" si="2"/>
        <v>42.215000000000003</v>
      </c>
      <c r="T30" s="1">
        <v>11033.562</v>
      </c>
      <c r="U30" s="11">
        <v>10.478999999999999</v>
      </c>
      <c r="V30" s="1">
        <v>10835.288</v>
      </c>
      <c r="W30" s="11">
        <v>27.693999999999999</v>
      </c>
      <c r="X30" s="1">
        <v>11107.282999999999</v>
      </c>
      <c r="Y30" s="11">
        <v>22.17</v>
      </c>
      <c r="Z30" s="10">
        <f t="shared" si="3"/>
        <v>32976.133000000002</v>
      </c>
      <c r="AA30" s="10">
        <f t="shared" si="4"/>
        <v>60.343000000000004</v>
      </c>
    </row>
    <row r="31" spans="1:27" s="5" customFormat="1" hidden="1" x14ac:dyDescent="0.25">
      <c r="A31" s="6">
        <f t="shared" si="0"/>
        <v>24</v>
      </c>
      <c r="B31" s="7" t="s">
        <v>29</v>
      </c>
      <c r="C31" s="8" t="s">
        <v>41</v>
      </c>
      <c r="D31" s="1">
        <v>915.03200000000004</v>
      </c>
      <c r="E31" s="9">
        <v>2E-3</v>
      </c>
      <c r="F31" s="1">
        <v>865.39499999999998</v>
      </c>
      <c r="G31" s="9">
        <v>10.021000000000001</v>
      </c>
      <c r="H31" s="1">
        <v>865.63</v>
      </c>
      <c r="I31" s="9">
        <v>7.4999999999999997E-2</v>
      </c>
      <c r="J31" s="10">
        <f t="shared" si="1"/>
        <v>2646.0570000000002</v>
      </c>
      <c r="K31" s="10">
        <f t="shared" si="1"/>
        <v>10.098000000000001</v>
      </c>
      <c r="L31" s="1">
        <v>705.346</v>
      </c>
      <c r="M31" s="11">
        <v>5.8000000000000003E-2</v>
      </c>
      <c r="N31" s="1">
        <v>612.90099999999995</v>
      </c>
      <c r="O31" s="11">
        <v>0.32300000000000001</v>
      </c>
      <c r="P31" s="1">
        <v>478.31900000000002</v>
      </c>
      <c r="Q31" s="11"/>
      <c r="R31" s="10">
        <f t="shared" si="2"/>
        <v>1796.5659999999998</v>
      </c>
      <c r="S31" s="10">
        <f t="shared" si="2"/>
        <v>0.38100000000000001</v>
      </c>
      <c r="T31" s="1">
        <v>490.98099999999999</v>
      </c>
      <c r="U31" s="11">
        <v>5.2999999999999999E-2</v>
      </c>
      <c r="V31" s="1">
        <v>588.53599999999994</v>
      </c>
      <c r="W31" s="11">
        <v>1.7000000000000001E-2</v>
      </c>
      <c r="X31" s="1">
        <v>625.67999999999995</v>
      </c>
      <c r="Y31" s="11">
        <v>0.23100000000000001</v>
      </c>
      <c r="Z31" s="10">
        <f t="shared" si="3"/>
        <v>1705.1969999999997</v>
      </c>
      <c r="AA31" s="10">
        <f t="shared" si="4"/>
        <v>0.30100000000000005</v>
      </c>
    </row>
    <row r="32" spans="1:27" s="5" customFormat="1" hidden="1" x14ac:dyDescent="0.25">
      <c r="A32" s="6">
        <f t="shared" si="0"/>
        <v>25</v>
      </c>
      <c r="B32" s="7" t="s">
        <v>30</v>
      </c>
      <c r="C32" s="8" t="s">
        <v>41</v>
      </c>
      <c r="D32" s="1">
        <v>959.30700000000002</v>
      </c>
      <c r="E32" s="9">
        <v>0.53900000000000003</v>
      </c>
      <c r="F32" s="1">
        <v>834.49900000000002</v>
      </c>
      <c r="G32" s="9"/>
      <c r="H32" s="1">
        <v>771.46400000000006</v>
      </c>
      <c r="I32" s="9"/>
      <c r="J32" s="10">
        <f t="shared" si="1"/>
        <v>2565.27</v>
      </c>
      <c r="K32" s="10">
        <f t="shared" si="1"/>
        <v>0.53900000000000003</v>
      </c>
      <c r="L32" s="1">
        <v>720.6</v>
      </c>
      <c r="M32" s="11"/>
      <c r="N32" s="1">
        <v>559.41700000000003</v>
      </c>
      <c r="O32" s="11"/>
      <c r="P32" s="1">
        <v>430.97199999999998</v>
      </c>
      <c r="Q32" s="11"/>
      <c r="R32" s="10">
        <f t="shared" si="2"/>
        <v>1710.989</v>
      </c>
      <c r="S32" s="10">
        <f t="shared" si="2"/>
        <v>0</v>
      </c>
      <c r="T32" s="1">
        <v>403.55</v>
      </c>
      <c r="U32" s="11">
        <v>4.1150000000000002</v>
      </c>
      <c r="V32" s="1">
        <v>467.51</v>
      </c>
      <c r="W32" s="11"/>
      <c r="X32" s="1">
        <v>570.86400000000003</v>
      </c>
      <c r="Y32" s="11">
        <v>1.27</v>
      </c>
      <c r="Z32" s="10">
        <f t="shared" si="3"/>
        <v>1441.924</v>
      </c>
      <c r="AA32" s="10">
        <f t="shared" si="4"/>
        <v>5.3849999999999998</v>
      </c>
    </row>
    <row r="33" spans="1:27" s="5" customFormat="1" hidden="1" x14ac:dyDescent="0.25">
      <c r="A33" s="6">
        <f t="shared" si="0"/>
        <v>26</v>
      </c>
      <c r="B33" s="7" t="s">
        <v>31</v>
      </c>
      <c r="C33" s="8" t="s">
        <v>41</v>
      </c>
      <c r="D33" s="1">
        <v>11187.436</v>
      </c>
      <c r="E33" s="9">
        <v>13.494999999999999</v>
      </c>
      <c r="F33" s="1">
        <v>10246.132</v>
      </c>
      <c r="G33" s="9">
        <v>26.279</v>
      </c>
      <c r="H33" s="1">
        <v>10185.857</v>
      </c>
      <c r="I33" s="9">
        <v>14.670999999999999</v>
      </c>
      <c r="J33" s="10">
        <f t="shared" si="1"/>
        <v>31619.424999999999</v>
      </c>
      <c r="K33" s="10">
        <f t="shared" si="1"/>
        <v>54.445</v>
      </c>
      <c r="L33" s="1">
        <v>9751.4719999999998</v>
      </c>
      <c r="M33" s="11">
        <v>10.430999999999999</v>
      </c>
      <c r="N33" s="1">
        <v>8909.8799999999992</v>
      </c>
      <c r="O33" s="11">
        <v>10.192</v>
      </c>
      <c r="P33" s="1">
        <v>8167.6769999999997</v>
      </c>
      <c r="Q33" s="11">
        <v>8.5519999999999996</v>
      </c>
      <c r="R33" s="10">
        <f t="shared" si="2"/>
        <v>26829.028999999999</v>
      </c>
      <c r="S33" s="10">
        <f t="shared" si="2"/>
        <v>29.174999999999997</v>
      </c>
      <c r="T33" s="1">
        <v>7530.2250000000004</v>
      </c>
      <c r="U33" s="11">
        <v>10.303000000000001</v>
      </c>
      <c r="V33" s="1">
        <v>8161.9979999999996</v>
      </c>
      <c r="W33" s="11">
        <v>14.446</v>
      </c>
      <c r="X33" s="1">
        <v>8181.9549999999999</v>
      </c>
      <c r="Y33" s="11">
        <v>16.163</v>
      </c>
      <c r="Z33" s="10">
        <f t="shared" si="3"/>
        <v>23874.178</v>
      </c>
      <c r="AA33" s="10">
        <f t="shared" si="4"/>
        <v>40.912000000000006</v>
      </c>
    </row>
    <row r="34" spans="1:27" s="5" customFormat="1" hidden="1" x14ac:dyDescent="0.25">
      <c r="A34" s="6">
        <f t="shared" si="0"/>
        <v>27</v>
      </c>
      <c r="B34" s="7" t="s">
        <v>32</v>
      </c>
      <c r="C34" s="8" t="s">
        <v>41</v>
      </c>
      <c r="D34" s="1">
        <v>1882.2560000000001</v>
      </c>
      <c r="E34" s="9">
        <v>1.518</v>
      </c>
      <c r="F34" s="1">
        <v>1720.163</v>
      </c>
      <c r="G34" s="9">
        <v>1.131</v>
      </c>
      <c r="H34" s="1">
        <v>1736.817</v>
      </c>
      <c r="I34" s="9">
        <v>1.036</v>
      </c>
      <c r="J34" s="10">
        <f t="shared" si="1"/>
        <v>5339.2359999999999</v>
      </c>
      <c r="K34" s="10">
        <f t="shared" si="1"/>
        <v>3.6850000000000001</v>
      </c>
      <c r="L34" s="1">
        <v>1442.6179999999999</v>
      </c>
      <c r="M34" s="11">
        <v>0.318</v>
      </c>
      <c r="N34" s="1">
        <v>1187.269</v>
      </c>
      <c r="O34" s="11">
        <v>0.224</v>
      </c>
      <c r="P34" s="1">
        <v>942.90599999999995</v>
      </c>
      <c r="Q34" s="11">
        <v>0.34599999999999997</v>
      </c>
      <c r="R34" s="10">
        <f t="shared" si="2"/>
        <v>3572.7929999999997</v>
      </c>
      <c r="S34" s="10">
        <f t="shared" si="2"/>
        <v>0.88800000000000001</v>
      </c>
      <c r="T34" s="1">
        <v>1018.804</v>
      </c>
      <c r="U34" s="11">
        <v>0.151</v>
      </c>
      <c r="V34" s="1">
        <v>1277.306</v>
      </c>
      <c r="W34" s="11"/>
      <c r="X34" s="1">
        <v>1230.172</v>
      </c>
      <c r="Y34" s="11">
        <v>7.0000000000000007E-2</v>
      </c>
      <c r="Z34" s="10">
        <f t="shared" si="3"/>
        <v>3526.2820000000002</v>
      </c>
      <c r="AA34" s="10">
        <f t="shared" si="4"/>
        <v>0.221</v>
      </c>
    </row>
    <row r="35" spans="1:27" s="5" customFormat="1" hidden="1" x14ac:dyDescent="0.25">
      <c r="A35" s="6">
        <f t="shared" si="0"/>
        <v>28</v>
      </c>
      <c r="B35" s="7" t="s">
        <v>33</v>
      </c>
      <c r="C35" s="8" t="s">
        <v>41</v>
      </c>
      <c r="D35" s="1">
        <v>903.54600000000005</v>
      </c>
      <c r="E35" s="9"/>
      <c r="F35" s="1">
        <v>733.99900000000002</v>
      </c>
      <c r="G35" s="9"/>
      <c r="H35" s="1">
        <v>891.495</v>
      </c>
      <c r="I35" s="9"/>
      <c r="J35" s="10">
        <f t="shared" si="1"/>
        <v>2529.04</v>
      </c>
      <c r="K35" s="10">
        <f t="shared" si="1"/>
        <v>0</v>
      </c>
      <c r="L35" s="1">
        <v>695.03899999999999</v>
      </c>
      <c r="M35" s="11"/>
      <c r="N35" s="1">
        <v>449.54</v>
      </c>
      <c r="O35" s="11">
        <v>120.92</v>
      </c>
      <c r="P35" s="1">
        <v>448.97800000000001</v>
      </c>
      <c r="Q35" s="11">
        <v>1.4E-2</v>
      </c>
      <c r="R35" s="10">
        <f t="shared" si="2"/>
        <v>1593.557</v>
      </c>
      <c r="S35" s="10">
        <f t="shared" si="2"/>
        <v>120.934</v>
      </c>
      <c r="T35" s="1">
        <v>505.34100000000001</v>
      </c>
      <c r="U35" s="11"/>
      <c r="V35" s="1">
        <v>609.63199999999995</v>
      </c>
      <c r="W35" s="11"/>
      <c r="X35" s="1">
        <v>665.06200000000001</v>
      </c>
      <c r="Y35" s="11"/>
      <c r="Z35" s="10">
        <f t="shared" si="3"/>
        <v>1780.0349999999999</v>
      </c>
      <c r="AA35" s="10">
        <f t="shared" si="4"/>
        <v>0</v>
      </c>
    </row>
    <row r="36" spans="1:27" s="5" customFormat="1" hidden="1" x14ac:dyDescent="0.25">
      <c r="A36" s="6">
        <f t="shared" si="0"/>
        <v>29</v>
      </c>
      <c r="B36" s="7" t="s">
        <v>34</v>
      </c>
      <c r="C36" s="8" t="s">
        <v>41</v>
      </c>
      <c r="D36" s="1">
        <v>1350.7560000000001</v>
      </c>
      <c r="E36" s="9">
        <v>6.1970000000000001</v>
      </c>
      <c r="F36" s="1">
        <v>1291.287</v>
      </c>
      <c r="G36" s="9">
        <v>5.4219999999999997</v>
      </c>
      <c r="H36" s="1">
        <v>1357.9280000000001</v>
      </c>
      <c r="I36" s="9">
        <v>6.1440000000000001</v>
      </c>
      <c r="J36" s="10">
        <f t="shared" si="1"/>
        <v>3999.9710000000005</v>
      </c>
      <c r="K36" s="10">
        <f t="shared" si="1"/>
        <v>17.762999999999998</v>
      </c>
      <c r="L36" s="1">
        <v>1232.9880000000001</v>
      </c>
      <c r="M36" s="11">
        <v>4.984</v>
      </c>
      <c r="N36" s="1">
        <v>1152.7650000000001</v>
      </c>
      <c r="O36" s="11">
        <v>3.1859999999999999</v>
      </c>
      <c r="P36" s="1">
        <v>1106.2650000000001</v>
      </c>
      <c r="Q36" s="11">
        <v>2.7120000000000002</v>
      </c>
      <c r="R36" s="10">
        <f t="shared" si="2"/>
        <v>3492.018</v>
      </c>
      <c r="S36" s="10">
        <f t="shared" si="2"/>
        <v>10.882</v>
      </c>
      <c r="T36" s="1">
        <v>982.57600000000002</v>
      </c>
      <c r="U36" s="11">
        <v>3.1</v>
      </c>
      <c r="V36" s="1">
        <v>1079.106</v>
      </c>
      <c r="W36" s="11">
        <v>4.12</v>
      </c>
      <c r="X36" s="1">
        <v>1155.0170000000001</v>
      </c>
      <c r="Y36" s="11">
        <v>4.9589999999999996</v>
      </c>
      <c r="Z36" s="10">
        <f t="shared" si="3"/>
        <v>3216.6989999999996</v>
      </c>
      <c r="AA36" s="10">
        <f t="shared" si="4"/>
        <v>12.179</v>
      </c>
    </row>
    <row r="37" spans="1:27" s="5" customFormat="1" hidden="1" x14ac:dyDescent="0.25">
      <c r="A37" s="6">
        <f t="shared" si="0"/>
        <v>30</v>
      </c>
      <c r="B37" s="7" t="s">
        <v>35</v>
      </c>
      <c r="C37" s="8" t="s">
        <v>41</v>
      </c>
      <c r="D37" s="1">
        <v>921.53300000000002</v>
      </c>
      <c r="E37" s="9">
        <v>1.75</v>
      </c>
      <c r="F37" s="1">
        <v>853.30899999999997</v>
      </c>
      <c r="G37" s="9">
        <v>4.4660000000000002</v>
      </c>
      <c r="H37" s="1">
        <v>934.101</v>
      </c>
      <c r="I37" s="9">
        <v>1.714</v>
      </c>
      <c r="J37" s="10">
        <f t="shared" si="1"/>
        <v>2708.9430000000002</v>
      </c>
      <c r="K37" s="10">
        <f t="shared" si="1"/>
        <v>7.93</v>
      </c>
      <c r="L37" s="1">
        <v>819.60900000000004</v>
      </c>
      <c r="M37" s="11">
        <v>1.62</v>
      </c>
      <c r="N37" s="1">
        <v>698.851</v>
      </c>
      <c r="O37" s="11">
        <v>1.6739999999999999</v>
      </c>
      <c r="P37" s="1">
        <v>486.22500000000002</v>
      </c>
      <c r="Q37" s="11">
        <v>1.7270000000000001</v>
      </c>
      <c r="R37" s="10">
        <f t="shared" si="2"/>
        <v>2004.6849999999999</v>
      </c>
      <c r="S37" s="10">
        <f t="shared" si="2"/>
        <v>5.0209999999999999</v>
      </c>
      <c r="T37" s="1">
        <v>526.92399999999998</v>
      </c>
      <c r="U37" s="11">
        <v>1.6739999999999999</v>
      </c>
      <c r="V37" s="1">
        <v>563.51499999999999</v>
      </c>
      <c r="W37" s="11">
        <v>1.9239999999999999</v>
      </c>
      <c r="X37" s="1">
        <v>705.84699999999998</v>
      </c>
      <c r="Y37" s="11">
        <v>1.829</v>
      </c>
      <c r="Z37" s="10">
        <f t="shared" si="3"/>
        <v>1796.2859999999998</v>
      </c>
      <c r="AA37" s="10">
        <f t="shared" si="4"/>
        <v>5.4269999999999996</v>
      </c>
    </row>
    <row r="38" spans="1:27" s="5" customFormat="1" hidden="1" x14ac:dyDescent="0.25">
      <c r="A38" s="43" t="s">
        <v>36</v>
      </c>
      <c r="B38" s="43"/>
      <c r="C38" s="8" t="s">
        <v>41</v>
      </c>
      <c r="D38" s="12">
        <f t="shared" ref="D38:I38" si="5">SUM(D8:D37)</f>
        <v>393473.35600000003</v>
      </c>
      <c r="E38" s="12">
        <f t="shared" si="5"/>
        <v>1564.9180000000013</v>
      </c>
      <c r="F38" s="12">
        <f t="shared" si="5"/>
        <v>345378.91600000014</v>
      </c>
      <c r="G38" s="12">
        <f t="shared" si="5"/>
        <v>1378.7320000000059</v>
      </c>
      <c r="H38" s="12">
        <f t="shared" si="5"/>
        <v>378069.53900000016</v>
      </c>
      <c r="I38" s="12">
        <f t="shared" si="5"/>
        <v>1332.4720000000013</v>
      </c>
      <c r="J38" s="10">
        <f t="shared" si="1"/>
        <v>1116921.8110000002</v>
      </c>
      <c r="K38" s="10">
        <f t="shared" si="1"/>
        <v>4276.1220000000085</v>
      </c>
      <c r="L38" s="13">
        <f t="shared" ref="L38:Q38" si="6">SUM(L8:L37)</f>
        <v>323217.97000000009</v>
      </c>
      <c r="M38" s="13">
        <f t="shared" si="6"/>
        <v>1312.5140000000017</v>
      </c>
      <c r="N38" s="13">
        <f t="shared" si="6"/>
        <v>313596.60800000018</v>
      </c>
      <c r="O38" s="13">
        <f t="shared" si="6"/>
        <v>1389.8500000000047</v>
      </c>
      <c r="P38" s="13">
        <f t="shared" si="6"/>
        <v>277184.39300000004</v>
      </c>
      <c r="Q38" s="13">
        <f t="shared" si="6"/>
        <v>1401.2869999999996</v>
      </c>
      <c r="R38" s="10">
        <f t="shared" si="2"/>
        <v>913998.97100000025</v>
      </c>
      <c r="S38" s="10">
        <f t="shared" si="2"/>
        <v>4103.6510000000062</v>
      </c>
      <c r="T38" s="13">
        <f t="shared" ref="T38:Y38" si="7">SUM(T8:T37)</f>
        <v>286121.53899999999</v>
      </c>
      <c r="U38" s="13">
        <f t="shared" si="7"/>
        <v>1330.3290000000027</v>
      </c>
      <c r="V38" s="13">
        <f t="shared" si="7"/>
        <v>294403.58800000011</v>
      </c>
      <c r="W38" s="13">
        <f t="shared" si="7"/>
        <v>1575.4579999999985</v>
      </c>
      <c r="X38" s="13">
        <f t="shared" si="7"/>
        <v>304516.07399999996</v>
      </c>
      <c r="Y38" s="13">
        <f t="shared" si="7"/>
        <v>1339.7629999999981</v>
      </c>
      <c r="Z38" s="10">
        <f t="shared" si="3"/>
        <v>885041.20100000012</v>
      </c>
      <c r="AA38" s="10">
        <f t="shared" si="4"/>
        <v>4245.5499999999993</v>
      </c>
    </row>
    <row r="39" spans="1:27" hidden="1" x14ac:dyDescent="0.25">
      <c r="D39" s="14"/>
    </row>
    <row r="40" spans="1:27" hidden="1" x14ac:dyDescent="0.25"/>
    <row r="41" spans="1:27" hidden="1" x14ac:dyDescent="0.25">
      <c r="A41" s="39" t="s">
        <v>1</v>
      </c>
      <c r="B41" s="39" t="s">
        <v>2</v>
      </c>
      <c r="C41" s="39" t="s">
        <v>3</v>
      </c>
      <c r="D41" s="42" t="s">
        <v>47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</row>
    <row r="42" spans="1:27" hidden="1" x14ac:dyDescent="0.25">
      <c r="A42" s="40"/>
      <c r="B42" s="40"/>
      <c r="C42" s="40"/>
      <c r="D42" s="34" t="s">
        <v>4</v>
      </c>
      <c r="E42" s="34"/>
      <c r="F42" s="34" t="s">
        <v>5</v>
      </c>
      <c r="G42" s="34"/>
      <c r="H42" s="34" t="s">
        <v>6</v>
      </c>
      <c r="I42" s="34"/>
      <c r="J42" s="44" t="s">
        <v>7</v>
      </c>
      <c r="K42" s="44"/>
      <c r="L42" s="34" t="s">
        <v>8</v>
      </c>
      <c r="M42" s="34"/>
      <c r="N42" s="34" t="s">
        <v>9</v>
      </c>
      <c r="O42" s="34"/>
      <c r="P42" s="34" t="s">
        <v>10</v>
      </c>
      <c r="Q42" s="34"/>
      <c r="R42" s="35" t="s">
        <v>11</v>
      </c>
      <c r="S42" s="36"/>
      <c r="T42" s="34" t="s">
        <v>60</v>
      </c>
      <c r="U42" s="34"/>
      <c r="V42" s="34" t="s">
        <v>61</v>
      </c>
      <c r="W42" s="34"/>
      <c r="X42" s="34" t="s">
        <v>62</v>
      </c>
      <c r="Y42" s="34"/>
      <c r="Z42" s="35" t="s">
        <v>59</v>
      </c>
      <c r="AA42" s="36"/>
    </row>
    <row r="43" spans="1:27" ht="114.75" hidden="1" x14ac:dyDescent="0.25">
      <c r="A43" s="41"/>
      <c r="B43" s="41"/>
      <c r="C43" s="41"/>
      <c r="D43" s="20" t="s">
        <v>42</v>
      </c>
      <c r="E43" s="20" t="s">
        <v>43</v>
      </c>
      <c r="F43" s="20" t="s">
        <v>42</v>
      </c>
      <c r="G43" s="20" t="s">
        <v>43</v>
      </c>
      <c r="H43" s="20" t="s">
        <v>42</v>
      </c>
      <c r="I43" s="20" t="s">
        <v>43</v>
      </c>
      <c r="J43" s="21" t="s">
        <v>42</v>
      </c>
      <c r="K43" s="21" t="s">
        <v>43</v>
      </c>
      <c r="L43" s="20" t="s">
        <v>42</v>
      </c>
      <c r="M43" s="20" t="s">
        <v>43</v>
      </c>
      <c r="N43" s="20" t="s">
        <v>42</v>
      </c>
      <c r="O43" s="20" t="s">
        <v>43</v>
      </c>
      <c r="P43" s="20" t="s">
        <v>42</v>
      </c>
      <c r="Q43" s="20" t="s">
        <v>43</v>
      </c>
      <c r="R43" s="21" t="s">
        <v>42</v>
      </c>
      <c r="S43" s="21" t="s">
        <v>43</v>
      </c>
      <c r="T43" s="20" t="s">
        <v>42</v>
      </c>
      <c r="U43" s="20" t="s">
        <v>43</v>
      </c>
      <c r="V43" s="20" t="s">
        <v>42</v>
      </c>
      <c r="W43" s="20" t="s">
        <v>43</v>
      </c>
      <c r="X43" s="20" t="s">
        <v>42</v>
      </c>
      <c r="Y43" s="20" t="s">
        <v>43</v>
      </c>
      <c r="Z43" s="21" t="s">
        <v>42</v>
      </c>
      <c r="AA43" s="21" t="s">
        <v>43</v>
      </c>
    </row>
    <row r="44" spans="1:27" hidden="1" x14ac:dyDescent="0.25">
      <c r="A44" s="6">
        <v>1</v>
      </c>
      <c r="B44" s="7" t="s">
        <v>12</v>
      </c>
      <c r="C44" s="8" t="s">
        <v>41</v>
      </c>
      <c r="D44" s="1">
        <v>69.887</v>
      </c>
      <c r="E44" s="9"/>
      <c r="F44" s="1">
        <v>66.945999999999998</v>
      </c>
      <c r="G44" s="9"/>
      <c r="H44" s="1">
        <v>71.05</v>
      </c>
      <c r="I44" s="9"/>
      <c r="J44" s="10">
        <f>D44+F44+H44</f>
        <v>207.88299999999998</v>
      </c>
      <c r="K44" s="10">
        <f>E44+G44+I44</f>
        <v>0</v>
      </c>
      <c r="L44" s="1">
        <v>62.274000000000001</v>
      </c>
      <c r="M44" s="11"/>
      <c r="N44" s="1">
        <v>67.177999999999997</v>
      </c>
      <c r="O44" s="11"/>
      <c r="P44" s="1">
        <v>70.453999999999994</v>
      </c>
      <c r="Q44" s="11"/>
      <c r="R44" s="10">
        <f>L44+N44+P44</f>
        <v>199.90600000000001</v>
      </c>
      <c r="S44" s="10">
        <f>M44+O44+Q44</f>
        <v>0</v>
      </c>
      <c r="T44" s="1">
        <v>90.095999999999989</v>
      </c>
      <c r="U44" s="11">
        <v>0</v>
      </c>
      <c r="V44" s="1">
        <v>82.390999999999991</v>
      </c>
      <c r="W44" s="11">
        <v>0</v>
      </c>
      <c r="X44" s="1">
        <v>84.308000000000007</v>
      </c>
      <c r="Y44" s="11">
        <v>0</v>
      </c>
      <c r="Z44" s="10">
        <f>T44+V44+X44</f>
        <v>256.79499999999996</v>
      </c>
      <c r="AA44" s="10">
        <f>U44+W44+Y44</f>
        <v>0</v>
      </c>
    </row>
    <row r="45" spans="1:27" hidden="1" x14ac:dyDescent="0.25">
      <c r="A45" s="6">
        <f t="shared" ref="A45:A73" si="8">A44+1</f>
        <v>2</v>
      </c>
      <c r="B45" s="7" t="s">
        <v>13</v>
      </c>
      <c r="C45" s="8" t="s">
        <v>41</v>
      </c>
      <c r="D45" s="1">
        <v>130.82</v>
      </c>
      <c r="E45" s="9"/>
      <c r="F45" s="1">
        <v>114.794</v>
      </c>
      <c r="G45" s="9"/>
      <c r="H45" s="1">
        <v>110.343</v>
      </c>
      <c r="I45" s="9"/>
      <c r="J45" s="10">
        <f t="shared" ref="J45:J73" si="9">D45+F45+H45</f>
        <v>355.95699999999999</v>
      </c>
      <c r="K45" s="10">
        <f t="shared" ref="K45:K73" si="10">E45+G45+I45</f>
        <v>0</v>
      </c>
      <c r="L45" s="1">
        <v>101.72199999999999</v>
      </c>
      <c r="M45" s="11"/>
      <c r="N45" s="1">
        <v>147.36500000000001</v>
      </c>
      <c r="O45" s="11"/>
      <c r="P45" s="1">
        <v>112.093</v>
      </c>
      <c r="Q45" s="11"/>
      <c r="R45" s="10">
        <f t="shared" ref="R45:R73" si="11">L45+N45+P45</f>
        <v>361.18</v>
      </c>
      <c r="S45" s="10">
        <f t="shared" ref="S45:S73" si="12">M45+O45+Q45</f>
        <v>0</v>
      </c>
      <c r="T45" s="1">
        <v>100.303</v>
      </c>
      <c r="U45" s="11">
        <v>0</v>
      </c>
      <c r="V45" s="1">
        <v>118.06100000000001</v>
      </c>
      <c r="W45" s="11">
        <v>0</v>
      </c>
      <c r="X45" s="1">
        <v>127.898</v>
      </c>
      <c r="Y45" s="11">
        <v>0</v>
      </c>
      <c r="Z45" s="10">
        <f t="shared" ref="Z45:Z74" si="13">T45+V45+X45</f>
        <v>346.262</v>
      </c>
      <c r="AA45" s="10">
        <f t="shared" ref="AA45:AA74" si="14">U45+W45+Y45</f>
        <v>0</v>
      </c>
    </row>
    <row r="46" spans="1:27" hidden="1" x14ac:dyDescent="0.25">
      <c r="A46" s="6">
        <f t="shared" si="8"/>
        <v>3</v>
      </c>
      <c r="B46" s="7" t="s">
        <v>14</v>
      </c>
      <c r="C46" s="8" t="s">
        <v>41</v>
      </c>
      <c r="D46" s="1">
        <v>16.734000000000002</v>
      </c>
      <c r="E46" s="9"/>
      <c r="F46" s="1">
        <v>20.61</v>
      </c>
      <c r="G46" s="9"/>
      <c r="H46" s="1">
        <v>20.513999999999999</v>
      </c>
      <c r="I46" s="9"/>
      <c r="J46" s="10">
        <f t="shared" si="9"/>
        <v>57.858000000000004</v>
      </c>
      <c r="K46" s="10">
        <f t="shared" si="10"/>
        <v>0</v>
      </c>
      <c r="L46" s="1">
        <v>19.901</v>
      </c>
      <c r="M46" s="11"/>
      <c r="N46" s="1">
        <v>31.009</v>
      </c>
      <c r="O46" s="11"/>
      <c r="P46" s="1">
        <v>32.088999999999999</v>
      </c>
      <c r="Q46" s="11"/>
      <c r="R46" s="10">
        <f t="shared" si="11"/>
        <v>82.998999999999995</v>
      </c>
      <c r="S46" s="10">
        <f t="shared" si="12"/>
        <v>0</v>
      </c>
      <c r="T46" s="1">
        <v>34.655999999999999</v>
      </c>
      <c r="U46" s="11">
        <v>0</v>
      </c>
      <c r="V46" s="1">
        <v>34.652999999999999</v>
      </c>
      <c r="W46" s="11">
        <v>0</v>
      </c>
      <c r="X46" s="1">
        <v>34.219000000000001</v>
      </c>
      <c r="Y46" s="11">
        <v>0</v>
      </c>
      <c r="Z46" s="10">
        <f t="shared" si="13"/>
        <v>103.52799999999999</v>
      </c>
      <c r="AA46" s="10">
        <f t="shared" si="14"/>
        <v>0</v>
      </c>
    </row>
    <row r="47" spans="1:27" hidden="1" x14ac:dyDescent="0.25">
      <c r="A47" s="6">
        <f t="shared" si="8"/>
        <v>4</v>
      </c>
      <c r="B47" s="7" t="s">
        <v>15</v>
      </c>
      <c r="C47" s="8" t="s">
        <v>41</v>
      </c>
      <c r="D47" s="1">
        <v>148.66399999999999</v>
      </c>
      <c r="E47" s="9">
        <v>0.90600000000000003</v>
      </c>
      <c r="F47" s="1">
        <v>115.845</v>
      </c>
      <c r="G47" s="9"/>
      <c r="H47" s="1">
        <v>108.97199999999999</v>
      </c>
      <c r="I47" s="9"/>
      <c r="J47" s="10">
        <f t="shared" si="9"/>
        <v>373.48099999999999</v>
      </c>
      <c r="K47" s="10">
        <f t="shared" si="10"/>
        <v>0.90600000000000003</v>
      </c>
      <c r="L47" s="1">
        <v>104.645</v>
      </c>
      <c r="M47" s="11"/>
      <c r="N47" s="1">
        <v>108.34099999999999</v>
      </c>
      <c r="O47" s="11">
        <v>1.6559999999999999</v>
      </c>
      <c r="P47" s="1">
        <v>132.72499999999999</v>
      </c>
      <c r="Q47" s="11"/>
      <c r="R47" s="10">
        <f t="shared" si="11"/>
        <v>345.71100000000001</v>
      </c>
      <c r="S47" s="10">
        <f t="shared" si="12"/>
        <v>1.6559999999999999</v>
      </c>
      <c r="T47" s="1">
        <v>193.447</v>
      </c>
      <c r="U47" s="11">
        <v>0</v>
      </c>
      <c r="V47" s="1">
        <v>187.774</v>
      </c>
      <c r="W47" s="11">
        <v>4.8000000000000001E-2</v>
      </c>
      <c r="X47" s="1">
        <v>169.065</v>
      </c>
      <c r="Y47" s="11">
        <v>0</v>
      </c>
      <c r="Z47" s="10">
        <f t="shared" si="13"/>
        <v>550.28600000000006</v>
      </c>
      <c r="AA47" s="10">
        <f t="shared" si="14"/>
        <v>4.8000000000000001E-2</v>
      </c>
    </row>
    <row r="48" spans="1:27" hidden="1" x14ac:dyDescent="0.25">
      <c r="A48" s="6">
        <f t="shared" si="8"/>
        <v>5</v>
      </c>
      <c r="B48" s="7" t="s">
        <v>51</v>
      </c>
      <c r="C48" s="8" t="s">
        <v>41</v>
      </c>
      <c r="D48" s="1">
        <v>1347.239</v>
      </c>
      <c r="E48" s="9">
        <v>3.14</v>
      </c>
      <c r="F48" s="1">
        <v>1349.08</v>
      </c>
      <c r="G48" s="9">
        <v>2.3639999999999999</v>
      </c>
      <c r="H48" s="1">
        <v>1532.8630000000001</v>
      </c>
      <c r="I48" s="9">
        <v>1.865</v>
      </c>
      <c r="J48" s="10">
        <f t="shared" si="9"/>
        <v>4229.1819999999998</v>
      </c>
      <c r="K48" s="10">
        <f t="shared" si="10"/>
        <v>7.3689999999999998</v>
      </c>
      <c r="L48" s="1">
        <v>1396.7539999999999</v>
      </c>
      <c r="M48" s="11">
        <v>1.73</v>
      </c>
      <c r="N48" s="1">
        <v>1525.7250000000001</v>
      </c>
      <c r="O48" s="11">
        <v>1.988</v>
      </c>
      <c r="P48" s="1">
        <v>1834.1380000000001</v>
      </c>
      <c r="Q48" s="11">
        <v>3.0310000000000001</v>
      </c>
      <c r="R48" s="10">
        <f t="shared" si="11"/>
        <v>4756.6170000000002</v>
      </c>
      <c r="S48" s="10">
        <f t="shared" si="12"/>
        <v>6.7490000000000006</v>
      </c>
      <c r="T48" s="1">
        <v>1818.3609999999999</v>
      </c>
      <c r="U48" s="11">
        <v>2.4790000000000001</v>
      </c>
      <c r="V48" s="1">
        <v>1963.4460000000001</v>
      </c>
      <c r="W48" s="11">
        <v>2.2589999999999999</v>
      </c>
      <c r="X48" s="1">
        <v>1673.2909999999997</v>
      </c>
      <c r="Y48" s="11">
        <v>3.121</v>
      </c>
      <c r="Z48" s="10">
        <f t="shared" si="13"/>
        <v>5455.098</v>
      </c>
      <c r="AA48" s="10">
        <f t="shared" si="14"/>
        <v>7.859</v>
      </c>
    </row>
    <row r="49" spans="1:27" hidden="1" x14ac:dyDescent="0.25">
      <c r="A49" s="6">
        <f t="shared" si="8"/>
        <v>6</v>
      </c>
      <c r="B49" s="7" t="s">
        <v>52</v>
      </c>
      <c r="C49" s="8" t="s">
        <v>41</v>
      </c>
      <c r="D49" s="1">
        <v>2200.2620000000002</v>
      </c>
      <c r="E49" s="9">
        <v>101.73699999999999</v>
      </c>
      <c r="F49" s="1">
        <v>2108.56</v>
      </c>
      <c r="G49" s="9">
        <v>104.877</v>
      </c>
      <c r="H49" s="1">
        <v>2267.5630000000001</v>
      </c>
      <c r="I49" s="9">
        <v>103.19199999999999</v>
      </c>
      <c r="J49" s="10">
        <f t="shared" si="9"/>
        <v>6576.3850000000002</v>
      </c>
      <c r="K49" s="10">
        <f t="shared" si="10"/>
        <v>309.80599999999998</v>
      </c>
      <c r="L49" s="1">
        <v>2184.279</v>
      </c>
      <c r="M49" s="11">
        <v>104.32299999999999</v>
      </c>
      <c r="N49" s="1">
        <v>5851.3559999999998</v>
      </c>
      <c r="O49" s="11">
        <v>103.699</v>
      </c>
      <c r="P49" s="1">
        <v>5863.7650000000003</v>
      </c>
      <c r="Q49" s="11">
        <v>108.55200000000001</v>
      </c>
      <c r="R49" s="10">
        <f t="shared" si="11"/>
        <v>13899.400000000001</v>
      </c>
      <c r="S49" s="10">
        <f t="shared" si="12"/>
        <v>316.57400000000001</v>
      </c>
      <c r="T49" s="1">
        <v>5908.058</v>
      </c>
      <c r="U49" s="11">
        <v>112.47499999999999</v>
      </c>
      <c r="V49" s="1">
        <v>6283.5409999999993</v>
      </c>
      <c r="W49" s="11">
        <v>109.399</v>
      </c>
      <c r="X49" s="1">
        <v>5721.8820000000005</v>
      </c>
      <c r="Y49" s="11">
        <v>102.331</v>
      </c>
      <c r="Z49" s="10">
        <f t="shared" si="13"/>
        <v>17913.481</v>
      </c>
      <c r="AA49" s="10">
        <f t="shared" si="14"/>
        <v>324.20499999999998</v>
      </c>
    </row>
    <row r="50" spans="1:27" hidden="1" x14ac:dyDescent="0.25">
      <c r="A50" s="6">
        <f t="shared" si="8"/>
        <v>7</v>
      </c>
      <c r="B50" s="7" t="s">
        <v>53</v>
      </c>
      <c r="C50" s="8" t="s">
        <v>41</v>
      </c>
      <c r="D50" s="1">
        <v>44587.631000000001</v>
      </c>
      <c r="E50" s="9">
        <v>4.2949999999999999</v>
      </c>
      <c r="F50" s="1">
        <v>39501.619000000006</v>
      </c>
      <c r="G50" s="9">
        <v>6.2160000000000002</v>
      </c>
      <c r="H50" s="1">
        <v>42856.403999999995</v>
      </c>
      <c r="I50" s="9">
        <v>36.613</v>
      </c>
      <c r="J50" s="10">
        <f t="shared" si="9"/>
        <v>126945.65399999999</v>
      </c>
      <c r="K50" s="10">
        <f t="shared" si="10"/>
        <v>47.123999999999995</v>
      </c>
      <c r="L50" s="1">
        <v>39217.482000000004</v>
      </c>
      <c r="M50" s="11">
        <v>45.111999999999995</v>
      </c>
      <c r="N50" s="1">
        <v>23729.830999999998</v>
      </c>
      <c r="O50" s="11">
        <v>6.0279999999999996</v>
      </c>
      <c r="P50" s="1">
        <v>20738.053999999996</v>
      </c>
      <c r="Q50" s="11">
        <v>13.058</v>
      </c>
      <c r="R50" s="10">
        <f t="shared" si="11"/>
        <v>83685.366999999998</v>
      </c>
      <c r="S50" s="10">
        <f t="shared" si="12"/>
        <v>64.197999999999993</v>
      </c>
      <c r="T50" s="1">
        <v>23133.837999999996</v>
      </c>
      <c r="U50" s="11">
        <v>7.5339999999999998</v>
      </c>
      <c r="V50" s="1">
        <v>22669.9</v>
      </c>
      <c r="W50" s="11">
        <v>4.7190000000000003</v>
      </c>
      <c r="X50" s="1">
        <v>22962.647000000004</v>
      </c>
      <c r="Y50" s="11">
        <v>2.1869999999999998</v>
      </c>
      <c r="Z50" s="10">
        <f t="shared" si="13"/>
        <v>68766.385000000009</v>
      </c>
      <c r="AA50" s="10">
        <f t="shared" si="14"/>
        <v>14.44</v>
      </c>
    </row>
    <row r="51" spans="1:27" hidden="1" x14ac:dyDescent="0.25">
      <c r="A51" s="6">
        <f t="shared" si="8"/>
        <v>8</v>
      </c>
      <c r="B51" s="7" t="s">
        <v>54</v>
      </c>
      <c r="C51" s="8" t="s">
        <v>41</v>
      </c>
      <c r="D51" s="1">
        <v>8216.4030000000002</v>
      </c>
      <c r="E51" s="9">
        <v>6.7000000000000004E-2</v>
      </c>
      <c r="F51" s="1">
        <v>7374.36</v>
      </c>
      <c r="G51" s="9">
        <v>0.26700000000000002</v>
      </c>
      <c r="H51" s="1">
        <v>7945.6469999999999</v>
      </c>
      <c r="I51" s="9">
        <v>6.0999999999999999E-2</v>
      </c>
      <c r="J51" s="10">
        <f t="shared" si="9"/>
        <v>23536.41</v>
      </c>
      <c r="K51" s="10">
        <f t="shared" si="10"/>
        <v>0.39500000000000002</v>
      </c>
      <c r="L51" s="1">
        <v>5943.2380000000003</v>
      </c>
      <c r="M51" s="11"/>
      <c r="N51" s="1">
        <v>6940.79</v>
      </c>
      <c r="O51" s="11"/>
      <c r="P51" s="1">
        <v>7939.7010000000009</v>
      </c>
      <c r="Q51" s="11"/>
      <c r="R51" s="10">
        <f t="shared" si="11"/>
        <v>20823.728999999999</v>
      </c>
      <c r="S51" s="10">
        <f t="shared" si="12"/>
        <v>0</v>
      </c>
      <c r="T51" s="1">
        <v>7995.7379999999966</v>
      </c>
      <c r="U51" s="11">
        <v>5.8000000000000003E-2</v>
      </c>
      <c r="V51" s="1">
        <v>8130.5889999999954</v>
      </c>
      <c r="W51" s="11">
        <v>30.504000000000001</v>
      </c>
      <c r="X51" s="1">
        <v>7404.0450000000019</v>
      </c>
      <c r="Y51" s="11">
        <v>0</v>
      </c>
      <c r="Z51" s="10">
        <f t="shared" si="13"/>
        <v>23530.371999999996</v>
      </c>
      <c r="AA51" s="10">
        <f t="shared" si="14"/>
        <v>30.562000000000001</v>
      </c>
    </row>
    <row r="52" spans="1:27" hidden="1" x14ac:dyDescent="0.25">
      <c r="A52" s="6">
        <f t="shared" si="8"/>
        <v>9</v>
      </c>
      <c r="B52" s="7" t="s">
        <v>55</v>
      </c>
      <c r="C52" s="8" t="s">
        <v>41</v>
      </c>
      <c r="D52" s="1">
        <v>2323.027</v>
      </c>
      <c r="E52" s="9">
        <v>1.7390000000000001</v>
      </c>
      <c r="F52" s="1">
        <v>2213</v>
      </c>
      <c r="G52" s="9">
        <v>5.0640000000000001</v>
      </c>
      <c r="H52" s="1">
        <v>2504.8020000000001</v>
      </c>
      <c r="I52" s="9">
        <v>2.8929999999999998</v>
      </c>
      <c r="J52" s="10">
        <f t="shared" si="9"/>
        <v>7040.8289999999997</v>
      </c>
      <c r="K52" s="10">
        <f t="shared" si="10"/>
        <v>9.6959999999999997</v>
      </c>
      <c r="L52" s="1">
        <v>1803.604</v>
      </c>
      <c r="M52" s="11">
        <v>4.4119999999999999</v>
      </c>
      <c r="N52" s="1">
        <v>4395.299</v>
      </c>
      <c r="O52" s="11">
        <v>8.8659999999999997</v>
      </c>
      <c r="P52" s="1">
        <v>4068.4480000000003</v>
      </c>
      <c r="Q52" s="11">
        <v>4.32</v>
      </c>
      <c r="R52" s="10">
        <f t="shared" si="11"/>
        <v>10267.351000000001</v>
      </c>
      <c r="S52" s="10">
        <f t="shared" si="12"/>
        <v>17.597999999999999</v>
      </c>
      <c r="T52" s="1">
        <v>4567.7300000000005</v>
      </c>
      <c r="U52" s="11">
        <v>8.1479999999999997</v>
      </c>
      <c r="V52" s="1">
        <v>5007.4690000000001</v>
      </c>
      <c r="W52" s="11">
        <v>1.3759999999999999</v>
      </c>
      <c r="X52" s="1">
        <v>5200.2550000000001</v>
      </c>
      <c r="Y52" s="11">
        <v>1.25</v>
      </c>
      <c r="Z52" s="10">
        <f t="shared" si="13"/>
        <v>14775.454000000002</v>
      </c>
      <c r="AA52" s="10">
        <f t="shared" si="14"/>
        <v>10.773999999999999</v>
      </c>
    </row>
    <row r="53" spans="1:27" hidden="1" x14ac:dyDescent="0.25">
      <c r="A53" s="6">
        <f t="shared" si="8"/>
        <v>10</v>
      </c>
      <c r="B53" s="7" t="s">
        <v>56</v>
      </c>
      <c r="C53" s="8" t="s">
        <v>41</v>
      </c>
      <c r="D53" s="1">
        <v>5.2720000000000002</v>
      </c>
      <c r="E53" s="9"/>
      <c r="F53" s="1">
        <v>2.6230000000000002</v>
      </c>
      <c r="G53" s="9"/>
      <c r="H53" s="1">
        <v>3.863</v>
      </c>
      <c r="I53" s="9"/>
      <c r="J53" s="10">
        <f t="shared" si="9"/>
        <v>11.758000000000001</v>
      </c>
      <c r="K53" s="10">
        <f t="shared" si="10"/>
        <v>0</v>
      </c>
      <c r="L53" s="1">
        <v>3.5579999999999998</v>
      </c>
      <c r="M53" s="11"/>
      <c r="N53" s="1">
        <v>4.952</v>
      </c>
      <c r="O53" s="11"/>
      <c r="P53" s="1">
        <v>4.298</v>
      </c>
      <c r="Q53" s="11"/>
      <c r="R53" s="10">
        <f t="shared" si="11"/>
        <v>12.808</v>
      </c>
      <c r="S53" s="10">
        <f t="shared" si="12"/>
        <v>0</v>
      </c>
      <c r="T53" s="1">
        <v>4.3959999999999999</v>
      </c>
      <c r="U53" s="11">
        <v>0</v>
      </c>
      <c r="V53" s="1">
        <v>4.2910000000000004</v>
      </c>
      <c r="W53" s="11">
        <v>0</v>
      </c>
      <c r="X53" s="1">
        <v>4.0419999999999998</v>
      </c>
      <c r="Y53" s="11">
        <v>0</v>
      </c>
      <c r="Z53" s="10">
        <f t="shared" si="13"/>
        <v>12.729000000000001</v>
      </c>
      <c r="AA53" s="10">
        <f t="shared" si="14"/>
        <v>0</v>
      </c>
    </row>
    <row r="54" spans="1:27" hidden="1" x14ac:dyDescent="0.25">
      <c r="A54" s="6">
        <f t="shared" si="8"/>
        <v>11</v>
      </c>
      <c r="B54" s="7" t="s">
        <v>16</v>
      </c>
      <c r="C54" s="8" t="s">
        <v>41</v>
      </c>
      <c r="D54" s="1">
        <v>23.245000000000001</v>
      </c>
      <c r="E54" s="9"/>
      <c r="F54" s="1">
        <v>16.254999999999999</v>
      </c>
      <c r="G54" s="9"/>
      <c r="H54" s="1">
        <v>19.629000000000001</v>
      </c>
      <c r="I54" s="9"/>
      <c r="J54" s="10">
        <f t="shared" si="9"/>
        <v>59.129000000000005</v>
      </c>
      <c r="K54" s="10">
        <f t="shared" si="10"/>
        <v>0</v>
      </c>
      <c r="L54" s="1">
        <v>10.917</v>
      </c>
      <c r="M54" s="11">
        <v>0.38100000000000001</v>
      </c>
      <c r="N54" s="1">
        <v>22.606999999999999</v>
      </c>
      <c r="O54" s="11"/>
      <c r="P54" s="1">
        <v>22.527000000000001</v>
      </c>
      <c r="Q54" s="11"/>
      <c r="R54" s="10">
        <f t="shared" si="11"/>
        <v>56.051000000000002</v>
      </c>
      <c r="S54" s="10">
        <f t="shared" si="12"/>
        <v>0.38100000000000001</v>
      </c>
      <c r="T54" s="1">
        <v>24.68</v>
      </c>
      <c r="U54" s="11">
        <v>0.56499999999999995</v>
      </c>
      <c r="V54" s="1">
        <v>26.868000000000002</v>
      </c>
      <c r="W54" s="11">
        <v>0</v>
      </c>
      <c r="X54" s="1">
        <v>21.487000000000002</v>
      </c>
      <c r="Y54" s="11">
        <v>0</v>
      </c>
      <c r="Z54" s="10">
        <f t="shared" si="13"/>
        <v>73.034999999999997</v>
      </c>
      <c r="AA54" s="10">
        <f t="shared" si="14"/>
        <v>0.56499999999999995</v>
      </c>
    </row>
    <row r="55" spans="1:27" hidden="1" x14ac:dyDescent="0.25">
      <c r="A55" s="6">
        <f t="shared" si="8"/>
        <v>12</v>
      </c>
      <c r="B55" s="7" t="s">
        <v>17</v>
      </c>
      <c r="C55" s="8" t="s">
        <v>41</v>
      </c>
      <c r="D55" s="1">
        <v>120.49</v>
      </c>
      <c r="E55" s="9"/>
      <c r="F55" s="1">
        <v>46.584000000000003</v>
      </c>
      <c r="G55" s="9"/>
      <c r="H55" s="1">
        <v>52.079000000000001</v>
      </c>
      <c r="I55" s="9"/>
      <c r="J55" s="10">
        <f t="shared" si="9"/>
        <v>219.15300000000002</v>
      </c>
      <c r="K55" s="10">
        <f t="shared" si="10"/>
        <v>0</v>
      </c>
      <c r="L55" s="1">
        <v>49.292999999999999</v>
      </c>
      <c r="M55" s="11"/>
      <c r="N55" s="1">
        <v>54.72</v>
      </c>
      <c r="O55" s="11"/>
      <c r="P55" s="1">
        <v>49.828000000000003</v>
      </c>
      <c r="Q55" s="11"/>
      <c r="R55" s="10">
        <f t="shared" si="11"/>
        <v>153.84100000000001</v>
      </c>
      <c r="S55" s="10">
        <f t="shared" si="12"/>
        <v>0</v>
      </c>
      <c r="T55" s="1">
        <v>46.363</v>
      </c>
      <c r="U55" s="11">
        <v>0</v>
      </c>
      <c r="V55" s="1">
        <v>62.975999999999999</v>
      </c>
      <c r="W55" s="11">
        <v>0</v>
      </c>
      <c r="X55" s="1">
        <v>60.555999999999997</v>
      </c>
      <c r="Y55" s="11">
        <v>0</v>
      </c>
      <c r="Z55" s="10">
        <f t="shared" si="13"/>
        <v>169.89499999999998</v>
      </c>
      <c r="AA55" s="10">
        <f t="shared" si="14"/>
        <v>0</v>
      </c>
    </row>
    <row r="56" spans="1:27" hidden="1" x14ac:dyDescent="0.25">
      <c r="A56" s="6">
        <f t="shared" si="8"/>
        <v>13</v>
      </c>
      <c r="B56" s="7" t="s">
        <v>18</v>
      </c>
      <c r="C56" s="8" t="s">
        <v>41</v>
      </c>
      <c r="D56" s="1">
        <v>330.98200000000003</v>
      </c>
      <c r="E56" s="9"/>
      <c r="F56" s="1">
        <v>323.661</v>
      </c>
      <c r="G56" s="9"/>
      <c r="H56" s="1">
        <v>403.14800000000002</v>
      </c>
      <c r="I56" s="9"/>
      <c r="J56" s="10">
        <f t="shared" si="9"/>
        <v>1057.7910000000002</v>
      </c>
      <c r="K56" s="10">
        <f t="shared" si="10"/>
        <v>0</v>
      </c>
      <c r="L56" s="1">
        <v>233.33799999999999</v>
      </c>
      <c r="M56" s="11"/>
      <c r="N56" s="1">
        <v>2397.2219999999998</v>
      </c>
      <c r="O56" s="11"/>
      <c r="P56" s="1">
        <v>2565.4229999999998</v>
      </c>
      <c r="Q56" s="11">
        <v>5.2999999999999999E-2</v>
      </c>
      <c r="R56" s="10">
        <f t="shared" si="11"/>
        <v>5195.9830000000002</v>
      </c>
      <c r="S56" s="10">
        <f t="shared" si="12"/>
        <v>5.2999999999999999E-2</v>
      </c>
      <c r="T56" s="1">
        <v>2945.9450000000002</v>
      </c>
      <c r="U56" s="11">
        <v>0</v>
      </c>
      <c r="V56" s="1">
        <v>2882.0010000000002</v>
      </c>
      <c r="W56" s="11">
        <v>0</v>
      </c>
      <c r="X56" s="1">
        <v>2195.9290000000001</v>
      </c>
      <c r="Y56" s="11">
        <v>4.1150000000000002</v>
      </c>
      <c r="Z56" s="10">
        <f t="shared" si="13"/>
        <v>8023.875</v>
      </c>
      <c r="AA56" s="10">
        <f t="shared" si="14"/>
        <v>4.1150000000000002</v>
      </c>
    </row>
    <row r="57" spans="1:27" hidden="1" x14ac:dyDescent="0.25">
      <c r="A57" s="6">
        <f t="shared" si="8"/>
        <v>14</v>
      </c>
      <c r="B57" s="7" t="s">
        <v>19</v>
      </c>
      <c r="C57" s="8" t="s">
        <v>41</v>
      </c>
      <c r="D57" s="1">
        <v>810.29200000000003</v>
      </c>
      <c r="E57" s="9">
        <v>0.496</v>
      </c>
      <c r="F57" s="1">
        <v>711.428</v>
      </c>
      <c r="G57" s="9">
        <v>0.58099999999999996</v>
      </c>
      <c r="H57" s="1">
        <v>810.02800000000002</v>
      </c>
      <c r="I57" s="9">
        <v>0.60099999999999998</v>
      </c>
      <c r="J57" s="10">
        <f t="shared" si="9"/>
        <v>2331.748</v>
      </c>
      <c r="K57" s="10">
        <f t="shared" si="10"/>
        <v>1.6779999999999999</v>
      </c>
      <c r="L57" s="1">
        <v>777.93100000000004</v>
      </c>
      <c r="M57" s="11">
        <v>0.995</v>
      </c>
      <c r="N57" s="1">
        <v>925.74400000000003</v>
      </c>
      <c r="O57" s="11">
        <v>0.4</v>
      </c>
      <c r="P57" s="1">
        <v>982.01299999999992</v>
      </c>
      <c r="Q57" s="11">
        <v>0.39500000000000002</v>
      </c>
      <c r="R57" s="10">
        <f t="shared" si="11"/>
        <v>2685.6880000000001</v>
      </c>
      <c r="S57" s="10">
        <f t="shared" si="12"/>
        <v>1.79</v>
      </c>
      <c r="T57" s="1">
        <v>1024.2069999999999</v>
      </c>
      <c r="U57" s="11">
        <v>0.91600000000000004</v>
      </c>
      <c r="V57" s="1">
        <v>1086.6620000000003</v>
      </c>
      <c r="W57" s="11">
        <v>0.93300000000000005</v>
      </c>
      <c r="X57" s="1">
        <v>991.82899999999995</v>
      </c>
      <c r="Y57" s="11">
        <v>0.81299999999999994</v>
      </c>
      <c r="Z57" s="10">
        <f t="shared" si="13"/>
        <v>3102.6980000000003</v>
      </c>
      <c r="AA57" s="10">
        <f t="shared" si="14"/>
        <v>2.6619999999999999</v>
      </c>
    </row>
    <row r="58" spans="1:27" hidden="1" x14ac:dyDescent="0.25">
      <c r="A58" s="6">
        <f t="shared" si="8"/>
        <v>15</v>
      </c>
      <c r="B58" s="7" t="s">
        <v>20</v>
      </c>
      <c r="C58" s="8" t="s">
        <v>41</v>
      </c>
      <c r="D58" s="1">
        <v>322.49599999999998</v>
      </c>
      <c r="E58" s="9"/>
      <c r="F58" s="1">
        <v>313.42</v>
      </c>
      <c r="G58" s="9"/>
      <c r="H58" s="1">
        <v>337.94799999999998</v>
      </c>
      <c r="I58" s="9"/>
      <c r="J58" s="10">
        <f t="shared" si="9"/>
        <v>973.86399999999992</v>
      </c>
      <c r="K58" s="10">
        <f t="shared" si="10"/>
        <v>0</v>
      </c>
      <c r="L58" s="1">
        <v>318.428</v>
      </c>
      <c r="M58" s="11"/>
      <c r="N58" s="1">
        <v>207.596</v>
      </c>
      <c r="O58" s="11">
        <v>1.8149999999999999</v>
      </c>
      <c r="P58" s="1">
        <v>254.548</v>
      </c>
      <c r="Q58" s="11">
        <v>2.4079999999999999</v>
      </c>
      <c r="R58" s="10">
        <f t="shared" si="11"/>
        <v>780.572</v>
      </c>
      <c r="S58" s="10">
        <f t="shared" si="12"/>
        <v>4.2229999999999999</v>
      </c>
      <c r="T58" s="1">
        <v>358.57300000000004</v>
      </c>
      <c r="U58" s="11">
        <v>3.1520000000000001</v>
      </c>
      <c r="V58" s="1">
        <v>347.95799999999997</v>
      </c>
      <c r="W58" s="11">
        <v>18.652000000000001</v>
      </c>
      <c r="X58" s="1">
        <v>362.60199999999998</v>
      </c>
      <c r="Y58" s="11">
        <v>1.8029999999999999</v>
      </c>
      <c r="Z58" s="10">
        <f t="shared" si="13"/>
        <v>1069.1329999999998</v>
      </c>
      <c r="AA58" s="10">
        <f t="shared" si="14"/>
        <v>23.607000000000003</v>
      </c>
    </row>
    <row r="59" spans="1:27" hidden="1" x14ac:dyDescent="0.25">
      <c r="A59" s="6">
        <f t="shared" si="8"/>
        <v>16</v>
      </c>
      <c r="B59" s="7" t="s">
        <v>21</v>
      </c>
      <c r="C59" s="8" t="s">
        <v>41</v>
      </c>
      <c r="D59" s="1">
        <v>201.76300000000001</v>
      </c>
      <c r="E59" s="9">
        <v>2.5999999999999999E-2</v>
      </c>
      <c r="F59" s="1">
        <v>176.43100000000001</v>
      </c>
      <c r="G59" s="9">
        <v>1.0999999999999999E-2</v>
      </c>
      <c r="H59" s="1">
        <v>174.386</v>
      </c>
      <c r="I59" s="9">
        <v>1.4999999999999999E-2</v>
      </c>
      <c r="J59" s="10">
        <f t="shared" si="9"/>
        <v>552.58000000000004</v>
      </c>
      <c r="K59" s="10">
        <f t="shared" si="10"/>
        <v>5.1999999999999998E-2</v>
      </c>
      <c r="L59" s="1">
        <v>125.40900000000001</v>
      </c>
      <c r="M59" s="11">
        <v>1.7000000000000001E-2</v>
      </c>
      <c r="N59" s="1">
        <v>100.804</v>
      </c>
      <c r="O59" s="11">
        <v>3.5999999999999997E-2</v>
      </c>
      <c r="P59" s="1">
        <v>95.100999999999999</v>
      </c>
      <c r="Q59" s="11">
        <v>8.4000000000000005E-2</v>
      </c>
      <c r="R59" s="10">
        <f t="shared" si="11"/>
        <v>321.31400000000002</v>
      </c>
      <c r="S59" s="10">
        <f t="shared" si="12"/>
        <v>0.13700000000000001</v>
      </c>
      <c r="T59" s="1">
        <v>99.71</v>
      </c>
      <c r="U59" s="11">
        <v>4.2000000000000003E-2</v>
      </c>
      <c r="V59" s="1">
        <v>105.86399999999999</v>
      </c>
      <c r="W59" s="11">
        <v>0.37</v>
      </c>
      <c r="X59" s="1">
        <v>79.507999999999996</v>
      </c>
      <c r="Y59" s="11">
        <v>0.98799999999999999</v>
      </c>
      <c r="Z59" s="10">
        <f t="shared" si="13"/>
        <v>285.08199999999999</v>
      </c>
      <c r="AA59" s="10">
        <f t="shared" si="14"/>
        <v>1.4</v>
      </c>
    </row>
    <row r="60" spans="1:27" hidden="1" x14ac:dyDescent="0.25">
      <c r="A60" s="6">
        <f t="shared" si="8"/>
        <v>17</v>
      </c>
      <c r="B60" s="7" t="s">
        <v>22</v>
      </c>
      <c r="C60" s="8" t="s">
        <v>41</v>
      </c>
      <c r="D60" s="1">
        <v>106.285</v>
      </c>
      <c r="E60" s="9"/>
      <c r="F60" s="1">
        <v>89.771000000000001</v>
      </c>
      <c r="G60" s="9">
        <v>0.62</v>
      </c>
      <c r="H60" s="1">
        <v>97.853999999999999</v>
      </c>
      <c r="I60" s="9"/>
      <c r="J60" s="10">
        <f t="shared" si="9"/>
        <v>293.90999999999997</v>
      </c>
      <c r="K60" s="10">
        <f t="shared" si="10"/>
        <v>0.62</v>
      </c>
      <c r="L60" s="1">
        <v>70.155000000000001</v>
      </c>
      <c r="M60" s="11"/>
      <c r="N60" s="1">
        <v>1246.0989999999999</v>
      </c>
      <c r="O60" s="11"/>
      <c r="P60" s="1">
        <v>1388.7530000000002</v>
      </c>
      <c r="Q60" s="11">
        <v>0.497</v>
      </c>
      <c r="R60" s="10">
        <f t="shared" si="11"/>
        <v>2705.0070000000001</v>
      </c>
      <c r="S60" s="10">
        <f t="shared" si="12"/>
        <v>0.497</v>
      </c>
      <c r="T60" s="1">
        <v>1507.8580000000004</v>
      </c>
      <c r="U60" s="11">
        <v>0</v>
      </c>
      <c r="V60" s="1">
        <v>1519.3990000000001</v>
      </c>
      <c r="W60" s="11">
        <v>0</v>
      </c>
      <c r="X60" s="1">
        <v>1280.3530000000001</v>
      </c>
      <c r="Y60" s="11">
        <v>0</v>
      </c>
      <c r="Z60" s="10">
        <f t="shared" si="13"/>
        <v>4307.6100000000006</v>
      </c>
      <c r="AA60" s="10">
        <f t="shared" si="14"/>
        <v>0</v>
      </c>
    </row>
    <row r="61" spans="1:27" hidden="1" x14ac:dyDescent="0.25">
      <c r="A61" s="6">
        <f t="shared" si="8"/>
        <v>18</v>
      </c>
      <c r="B61" s="7" t="s">
        <v>23</v>
      </c>
      <c r="C61" s="8" t="s">
        <v>41</v>
      </c>
      <c r="D61" s="1">
        <v>143.41999999999999</v>
      </c>
      <c r="E61" s="9">
        <v>0.57699999999999996</v>
      </c>
      <c r="F61" s="1">
        <v>133.27699999999999</v>
      </c>
      <c r="G61" s="9">
        <v>11.829000000000001</v>
      </c>
      <c r="H61" s="1">
        <v>142.059</v>
      </c>
      <c r="I61" s="9"/>
      <c r="J61" s="10">
        <f t="shared" si="9"/>
        <v>418.75599999999997</v>
      </c>
      <c r="K61" s="10">
        <f t="shared" si="10"/>
        <v>12.406000000000001</v>
      </c>
      <c r="L61" s="1">
        <v>191.55099999999999</v>
      </c>
      <c r="M61" s="11"/>
      <c r="N61" s="1">
        <v>163.08100000000002</v>
      </c>
      <c r="O61" s="11">
        <v>0.01</v>
      </c>
      <c r="P61" s="1">
        <v>147.83100000000002</v>
      </c>
      <c r="Q61" s="11"/>
      <c r="R61" s="10">
        <f t="shared" si="11"/>
        <v>502.46300000000002</v>
      </c>
      <c r="S61" s="10">
        <f t="shared" si="12"/>
        <v>0.01</v>
      </c>
      <c r="T61" s="1">
        <v>158.97499999999999</v>
      </c>
      <c r="U61" s="11">
        <v>0</v>
      </c>
      <c r="V61" s="1">
        <v>161.01599999999999</v>
      </c>
      <c r="W61" s="11">
        <v>0</v>
      </c>
      <c r="X61" s="1">
        <v>169.18099999999998</v>
      </c>
      <c r="Y61" s="11">
        <v>0</v>
      </c>
      <c r="Z61" s="10">
        <f t="shared" si="13"/>
        <v>489.17199999999997</v>
      </c>
      <c r="AA61" s="10">
        <f t="shared" si="14"/>
        <v>0</v>
      </c>
    </row>
    <row r="62" spans="1:27" hidden="1" x14ac:dyDescent="0.25">
      <c r="A62" s="6">
        <f t="shared" si="8"/>
        <v>19</v>
      </c>
      <c r="B62" s="7" t="s">
        <v>24</v>
      </c>
      <c r="C62" s="8" t="s">
        <v>41</v>
      </c>
      <c r="D62" s="1">
        <v>1336.655</v>
      </c>
      <c r="E62" s="9"/>
      <c r="F62" s="1">
        <v>1269.8440000000001</v>
      </c>
      <c r="G62" s="9"/>
      <c r="H62" s="1">
        <v>1184.895</v>
      </c>
      <c r="I62" s="9"/>
      <c r="J62" s="10">
        <f t="shared" si="9"/>
        <v>3791.3939999999998</v>
      </c>
      <c r="K62" s="10">
        <f t="shared" si="10"/>
        <v>0</v>
      </c>
      <c r="L62" s="1">
        <v>978.40099999999995</v>
      </c>
      <c r="M62" s="11"/>
      <c r="N62" s="1">
        <v>1067.1610000000001</v>
      </c>
      <c r="O62" s="11">
        <v>0.18099999999999999</v>
      </c>
      <c r="P62" s="1">
        <v>807.07300000000009</v>
      </c>
      <c r="Q62" s="11">
        <v>0.04</v>
      </c>
      <c r="R62" s="10">
        <f t="shared" si="11"/>
        <v>2852.6350000000002</v>
      </c>
      <c r="S62" s="10">
        <f t="shared" si="12"/>
        <v>0.221</v>
      </c>
      <c r="T62" s="1">
        <v>930.75400000000002</v>
      </c>
      <c r="U62" s="11">
        <v>13.12</v>
      </c>
      <c r="V62" s="1">
        <v>1233.751</v>
      </c>
      <c r="W62" s="11">
        <v>15.021999999999998</v>
      </c>
      <c r="X62" s="1">
        <v>1299.9549999999999</v>
      </c>
      <c r="Y62" s="11">
        <v>0.27499999999999997</v>
      </c>
      <c r="Z62" s="10">
        <f t="shared" si="13"/>
        <v>3464.46</v>
      </c>
      <c r="AA62" s="10">
        <f t="shared" si="14"/>
        <v>28.416999999999994</v>
      </c>
    </row>
    <row r="63" spans="1:27" hidden="1" x14ac:dyDescent="0.25">
      <c r="A63" s="6">
        <f t="shared" si="8"/>
        <v>20</v>
      </c>
      <c r="B63" s="7" t="s">
        <v>25</v>
      </c>
      <c r="C63" s="8" t="s">
        <v>41</v>
      </c>
      <c r="D63" s="1">
        <v>15.095000000000001</v>
      </c>
      <c r="E63" s="9"/>
      <c r="F63" s="1">
        <v>10.462999999999999</v>
      </c>
      <c r="G63" s="9"/>
      <c r="H63" s="1">
        <v>12.358000000000001</v>
      </c>
      <c r="I63" s="9"/>
      <c r="J63" s="10">
        <f t="shared" si="9"/>
        <v>37.915999999999997</v>
      </c>
      <c r="K63" s="10">
        <f t="shared" si="10"/>
        <v>0</v>
      </c>
      <c r="L63" s="1">
        <v>7.6059999999999999</v>
      </c>
      <c r="M63" s="11"/>
      <c r="N63" s="1">
        <v>14.819000000000001</v>
      </c>
      <c r="O63" s="11"/>
      <c r="P63" s="1">
        <v>9.64</v>
      </c>
      <c r="Q63" s="11"/>
      <c r="R63" s="10">
        <f t="shared" si="11"/>
        <v>32.064999999999998</v>
      </c>
      <c r="S63" s="10">
        <f t="shared" si="12"/>
        <v>0</v>
      </c>
      <c r="T63" s="1">
        <v>10.195</v>
      </c>
      <c r="U63" s="11">
        <v>0</v>
      </c>
      <c r="V63" s="1">
        <v>14.618</v>
      </c>
      <c r="W63" s="11">
        <v>0</v>
      </c>
      <c r="X63" s="1">
        <v>13.068</v>
      </c>
      <c r="Y63" s="11">
        <v>0</v>
      </c>
      <c r="Z63" s="10">
        <f t="shared" si="13"/>
        <v>37.881</v>
      </c>
      <c r="AA63" s="10">
        <f t="shared" si="14"/>
        <v>0</v>
      </c>
    </row>
    <row r="64" spans="1:27" hidden="1" x14ac:dyDescent="0.25">
      <c r="A64" s="6">
        <f t="shared" si="8"/>
        <v>21</v>
      </c>
      <c r="B64" s="7" t="s">
        <v>26</v>
      </c>
      <c r="C64" s="8" t="s">
        <v>41</v>
      </c>
      <c r="D64" s="1">
        <v>3.5840000000000001</v>
      </c>
      <c r="E64" s="9"/>
      <c r="F64" s="1">
        <v>4.1459999999999999</v>
      </c>
      <c r="G64" s="9"/>
      <c r="H64" s="1">
        <v>4.3600000000000003</v>
      </c>
      <c r="I64" s="9"/>
      <c r="J64" s="10">
        <f t="shared" si="9"/>
        <v>12.09</v>
      </c>
      <c r="K64" s="10">
        <f t="shared" si="10"/>
        <v>0</v>
      </c>
      <c r="L64" s="1">
        <v>16.591000000000001</v>
      </c>
      <c r="M64" s="11"/>
      <c r="N64" s="1">
        <v>19.481999999999999</v>
      </c>
      <c r="O64" s="11"/>
      <c r="P64" s="1">
        <v>26.928000000000001</v>
      </c>
      <c r="Q64" s="11"/>
      <c r="R64" s="10">
        <f t="shared" si="11"/>
        <v>63.001000000000005</v>
      </c>
      <c r="S64" s="10">
        <f t="shared" si="12"/>
        <v>0</v>
      </c>
      <c r="T64" s="1">
        <v>30.911000000000001</v>
      </c>
      <c r="U64" s="11">
        <v>0</v>
      </c>
      <c r="V64" s="1">
        <v>27.000999999999998</v>
      </c>
      <c r="W64" s="11">
        <v>0</v>
      </c>
      <c r="X64" s="1">
        <v>28.518000000000001</v>
      </c>
      <c r="Y64" s="11">
        <v>0</v>
      </c>
      <c r="Z64" s="10">
        <f t="shared" si="13"/>
        <v>86.43</v>
      </c>
      <c r="AA64" s="10">
        <f t="shared" si="14"/>
        <v>0</v>
      </c>
    </row>
    <row r="65" spans="1:27" hidden="1" x14ac:dyDescent="0.25">
      <c r="A65" s="6">
        <f t="shared" si="8"/>
        <v>22</v>
      </c>
      <c r="B65" s="7" t="s">
        <v>27</v>
      </c>
      <c r="C65" s="8" t="s">
        <v>41</v>
      </c>
      <c r="D65" s="1">
        <v>769.40599999999995</v>
      </c>
      <c r="E65" s="9">
        <v>97.703999999999994</v>
      </c>
      <c r="F65" s="1">
        <v>744.56299999999999</v>
      </c>
      <c r="G65" s="9">
        <v>51.969000000000001</v>
      </c>
      <c r="H65" s="1">
        <v>816.91899999999998</v>
      </c>
      <c r="I65" s="9">
        <v>75.897000000000006</v>
      </c>
      <c r="J65" s="10">
        <f t="shared" si="9"/>
        <v>2330.8879999999999</v>
      </c>
      <c r="K65" s="10">
        <f t="shared" si="10"/>
        <v>225.57</v>
      </c>
      <c r="L65" s="1">
        <v>735.03800000000001</v>
      </c>
      <c r="M65" s="11">
        <v>44.661000000000001</v>
      </c>
      <c r="N65" s="1">
        <v>170.75</v>
      </c>
      <c r="O65" s="11"/>
      <c r="P65" s="1">
        <v>163.19499999999999</v>
      </c>
      <c r="Q65" s="11"/>
      <c r="R65" s="10">
        <f t="shared" si="11"/>
        <v>1068.9829999999999</v>
      </c>
      <c r="S65" s="10">
        <f t="shared" si="12"/>
        <v>44.661000000000001</v>
      </c>
      <c r="T65" s="1">
        <v>168.56</v>
      </c>
      <c r="U65" s="11">
        <v>0</v>
      </c>
      <c r="V65" s="1">
        <v>187.16800000000001</v>
      </c>
      <c r="W65" s="11">
        <v>0</v>
      </c>
      <c r="X65" s="1">
        <v>206.529</v>
      </c>
      <c r="Y65" s="11">
        <v>0</v>
      </c>
      <c r="Z65" s="10">
        <f t="shared" si="13"/>
        <v>562.25700000000006</v>
      </c>
      <c r="AA65" s="10">
        <f t="shared" si="14"/>
        <v>0</v>
      </c>
    </row>
    <row r="66" spans="1:27" hidden="1" x14ac:dyDescent="0.25">
      <c r="A66" s="6">
        <f t="shared" si="8"/>
        <v>23</v>
      </c>
      <c r="B66" s="7" t="s">
        <v>28</v>
      </c>
      <c r="C66" s="8" t="s">
        <v>41</v>
      </c>
      <c r="D66" s="1">
        <v>6138.1059999999998</v>
      </c>
      <c r="E66" s="9">
        <v>6.5000000000000002E-2</v>
      </c>
      <c r="F66" s="1">
        <v>5922.4539999999997</v>
      </c>
      <c r="G66" s="9"/>
      <c r="H66" s="1">
        <v>6567.49</v>
      </c>
      <c r="I66" s="9"/>
      <c r="J66" s="10">
        <f t="shared" si="9"/>
        <v>18628.05</v>
      </c>
      <c r="K66" s="10">
        <f t="shared" si="10"/>
        <v>6.5000000000000002E-2</v>
      </c>
      <c r="L66" s="1">
        <v>6072.7749999999996</v>
      </c>
      <c r="M66" s="11"/>
      <c r="N66" s="1">
        <v>770.35599999999999</v>
      </c>
      <c r="O66" s="11"/>
      <c r="P66" s="1">
        <v>838.62700000000007</v>
      </c>
      <c r="Q66" s="11"/>
      <c r="R66" s="10">
        <f t="shared" si="11"/>
        <v>7681.7579999999998</v>
      </c>
      <c r="S66" s="10">
        <f t="shared" si="12"/>
        <v>0</v>
      </c>
      <c r="T66" s="1">
        <v>936.68899999999996</v>
      </c>
      <c r="U66" s="11">
        <v>0</v>
      </c>
      <c r="V66" s="1">
        <v>1089.5360000000001</v>
      </c>
      <c r="W66" s="11">
        <v>0</v>
      </c>
      <c r="X66" s="1">
        <v>883.41499999999996</v>
      </c>
      <c r="Y66" s="11">
        <v>0</v>
      </c>
      <c r="Z66" s="10">
        <f t="shared" si="13"/>
        <v>2909.64</v>
      </c>
      <c r="AA66" s="10">
        <f t="shared" si="14"/>
        <v>0</v>
      </c>
    </row>
    <row r="67" spans="1:27" hidden="1" x14ac:dyDescent="0.25">
      <c r="A67" s="6">
        <f t="shared" si="8"/>
        <v>24</v>
      </c>
      <c r="B67" s="7" t="s">
        <v>29</v>
      </c>
      <c r="C67" s="8" t="s">
        <v>41</v>
      </c>
      <c r="D67" s="1">
        <v>24.288</v>
      </c>
      <c r="E67" s="9"/>
      <c r="F67" s="1">
        <v>30.152999999999999</v>
      </c>
      <c r="G67" s="9"/>
      <c r="H67" s="1">
        <v>26.494</v>
      </c>
      <c r="I67" s="9"/>
      <c r="J67" s="10">
        <f t="shared" si="9"/>
        <v>80.935000000000002</v>
      </c>
      <c r="K67" s="10">
        <f t="shared" si="10"/>
        <v>0</v>
      </c>
      <c r="L67" s="1">
        <v>22.677</v>
      </c>
      <c r="M67" s="11"/>
      <c r="N67" s="1">
        <v>27.795000000000002</v>
      </c>
      <c r="O67" s="11"/>
      <c r="P67" s="1">
        <v>39.106999999999999</v>
      </c>
      <c r="Q67" s="11"/>
      <c r="R67" s="10">
        <f t="shared" si="11"/>
        <v>89.579000000000008</v>
      </c>
      <c r="S67" s="10">
        <f t="shared" si="12"/>
        <v>0</v>
      </c>
      <c r="T67" s="1">
        <v>48.747</v>
      </c>
      <c r="U67" s="11">
        <v>0</v>
      </c>
      <c r="V67" s="1">
        <v>47.622999999999998</v>
      </c>
      <c r="W67" s="11">
        <v>0</v>
      </c>
      <c r="X67" s="1">
        <v>43.611000000000004</v>
      </c>
      <c r="Y67" s="11">
        <v>0</v>
      </c>
      <c r="Z67" s="10">
        <f t="shared" si="13"/>
        <v>139.98099999999999</v>
      </c>
      <c r="AA67" s="10">
        <f t="shared" si="14"/>
        <v>0</v>
      </c>
    </row>
    <row r="68" spans="1:27" hidden="1" x14ac:dyDescent="0.25">
      <c r="A68" s="6">
        <f t="shared" si="8"/>
        <v>25</v>
      </c>
      <c r="B68" s="7" t="s">
        <v>30</v>
      </c>
      <c r="C68" s="8" t="s">
        <v>41</v>
      </c>
      <c r="D68" s="1">
        <v>157.52099999999999</v>
      </c>
      <c r="E68" s="9"/>
      <c r="F68" s="1">
        <v>191.571</v>
      </c>
      <c r="G68" s="9"/>
      <c r="H68" s="1">
        <v>176.75700000000001</v>
      </c>
      <c r="I68" s="9"/>
      <c r="J68" s="10">
        <f t="shared" si="9"/>
        <v>525.84899999999993</v>
      </c>
      <c r="K68" s="10">
        <f t="shared" si="10"/>
        <v>0</v>
      </c>
      <c r="L68" s="1">
        <v>183.18199999999999</v>
      </c>
      <c r="M68" s="11"/>
      <c r="N68" s="1">
        <v>120.402</v>
      </c>
      <c r="O68" s="11">
        <v>3.294</v>
      </c>
      <c r="P68" s="1">
        <v>94.437999999999988</v>
      </c>
      <c r="Q68" s="11"/>
      <c r="R68" s="10">
        <f t="shared" si="11"/>
        <v>398.02199999999999</v>
      </c>
      <c r="S68" s="10">
        <f t="shared" si="12"/>
        <v>3.294</v>
      </c>
      <c r="T68" s="1">
        <v>104.943</v>
      </c>
      <c r="U68" s="11">
        <v>0</v>
      </c>
      <c r="V68" s="1">
        <v>122.488</v>
      </c>
      <c r="W68" s="11">
        <v>0</v>
      </c>
      <c r="X68" s="1">
        <v>124.255</v>
      </c>
      <c r="Y68" s="11">
        <v>0</v>
      </c>
      <c r="Z68" s="10">
        <f t="shared" si="13"/>
        <v>351.68599999999998</v>
      </c>
      <c r="AA68" s="10">
        <f t="shared" si="14"/>
        <v>0</v>
      </c>
    </row>
    <row r="69" spans="1:27" hidden="1" x14ac:dyDescent="0.25">
      <c r="A69" s="6">
        <f t="shared" si="8"/>
        <v>26</v>
      </c>
      <c r="B69" s="7" t="s">
        <v>31</v>
      </c>
      <c r="C69" s="8" t="s">
        <v>41</v>
      </c>
      <c r="D69" s="1">
        <v>4716.4359999999997</v>
      </c>
      <c r="E69" s="9">
        <v>15.79</v>
      </c>
      <c r="F69" s="1">
        <v>4469.9989999999998</v>
      </c>
      <c r="G69" s="9">
        <v>0.53400000000000003</v>
      </c>
      <c r="H69" s="1">
        <v>4911.259</v>
      </c>
      <c r="I69" s="9"/>
      <c r="J69" s="10">
        <f t="shared" si="9"/>
        <v>14097.694</v>
      </c>
      <c r="K69" s="10">
        <f t="shared" si="10"/>
        <v>16.323999999999998</v>
      </c>
      <c r="L69" s="1">
        <v>4622.2199999999993</v>
      </c>
      <c r="M69" s="11"/>
      <c r="N69" s="1">
        <v>4498.9860000000008</v>
      </c>
      <c r="O69" s="11"/>
      <c r="P69" s="1">
        <v>4591.6260000000002</v>
      </c>
      <c r="Q69" s="11"/>
      <c r="R69" s="10">
        <f t="shared" si="11"/>
        <v>13712.832</v>
      </c>
      <c r="S69" s="10">
        <f t="shared" si="12"/>
        <v>0</v>
      </c>
      <c r="T69" s="1">
        <v>4151.9699999999993</v>
      </c>
      <c r="U69" s="11">
        <v>0</v>
      </c>
      <c r="V69" s="1">
        <v>4822.3539999999994</v>
      </c>
      <c r="W69" s="11">
        <v>0</v>
      </c>
      <c r="X69" s="1">
        <v>4344.5479999999998</v>
      </c>
      <c r="Y69" s="11">
        <v>37.957999999999998</v>
      </c>
      <c r="Z69" s="10">
        <f t="shared" si="13"/>
        <v>13318.871999999999</v>
      </c>
      <c r="AA69" s="10">
        <f t="shared" si="14"/>
        <v>37.957999999999998</v>
      </c>
    </row>
    <row r="70" spans="1:27" hidden="1" x14ac:dyDescent="0.25">
      <c r="A70" s="6">
        <f t="shared" si="8"/>
        <v>27</v>
      </c>
      <c r="B70" s="7" t="s">
        <v>32</v>
      </c>
      <c r="C70" s="8" t="s">
        <v>41</v>
      </c>
      <c r="D70" s="1">
        <v>600.83000000000004</v>
      </c>
      <c r="E70" s="9"/>
      <c r="F70" s="1">
        <v>536.03599999999994</v>
      </c>
      <c r="G70" s="9"/>
      <c r="H70" s="1">
        <v>580.20600000000002</v>
      </c>
      <c r="I70" s="9"/>
      <c r="J70" s="10">
        <f t="shared" si="9"/>
        <v>1717.0720000000001</v>
      </c>
      <c r="K70" s="10">
        <f t="shared" si="10"/>
        <v>0</v>
      </c>
      <c r="L70" s="1">
        <v>490.40699999999998</v>
      </c>
      <c r="M70" s="11"/>
      <c r="N70" s="1">
        <v>412.089</v>
      </c>
      <c r="O70" s="11"/>
      <c r="P70" s="1">
        <v>355.69000000000005</v>
      </c>
      <c r="Q70" s="11"/>
      <c r="R70" s="10">
        <f t="shared" si="11"/>
        <v>1258.1860000000001</v>
      </c>
      <c r="S70" s="10">
        <f t="shared" si="12"/>
        <v>0</v>
      </c>
      <c r="T70" s="1">
        <v>517.29</v>
      </c>
      <c r="U70" s="11">
        <v>0</v>
      </c>
      <c r="V70" s="1">
        <v>633.38300000000004</v>
      </c>
      <c r="W70" s="11">
        <v>0</v>
      </c>
      <c r="X70" s="1">
        <v>554.18799999999999</v>
      </c>
      <c r="Y70" s="11">
        <v>0</v>
      </c>
      <c r="Z70" s="10">
        <f t="shared" si="13"/>
        <v>1704.8609999999999</v>
      </c>
      <c r="AA70" s="10">
        <f t="shared" si="14"/>
        <v>0</v>
      </c>
    </row>
    <row r="71" spans="1:27" hidden="1" x14ac:dyDescent="0.25">
      <c r="A71" s="6">
        <f t="shared" si="8"/>
        <v>28</v>
      </c>
      <c r="B71" s="7" t="s">
        <v>33</v>
      </c>
      <c r="C71" s="8" t="s">
        <v>41</v>
      </c>
      <c r="D71" s="1">
        <v>10.632999999999999</v>
      </c>
      <c r="E71" s="9"/>
      <c r="F71" s="1">
        <v>7.3689999999999998</v>
      </c>
      <c r="G71" s="9"/>
      <c r="H71" s="1">
        <v>9.5299999999999994</v>
      </c>
      <c r="I71" s="9"/>
      <c r="J71" s="10">
        <f t="shared" si="9"/>
        <v>27.531999999999996</v>
      </c>
      <c r="K71" s="10">
        <f t="shared" si="10"/>
        <v>0</v>
      </c>
      <c r="L71" s="1">
        <v>8.5389999999999997</v>
      </c>
      <c r="M71" s="11"/>
      <c r="N71" s="1">
        <v>9.6179999999999986</v>
      </c>
      <c r="O71" s="11"/>
      <c r="P71" s="1">
        <v>9.9930000000000003</v>
      </c>
      <c r="Q71" s="11"/>
      <c r="R71" s="10">
        <f t="shared" si="11"/>
        <v>28.15</v>
      </c>
      <c r="S71" s="10">
        <f t="shared" si="12"/>
        <v>0</v>
      </c>
      <c r="T71" s="1">
        <v>10.210000000000001</v>
      </c>
      <c r="U71" s="11">
        <v>0</v>
      </c>
      <c r="V71" s="1">
        <v>9.777000000000001</v>
      </c>
      <c r="W71" s="11">
        <v>0</v>
      </c>
      <c r="X71" s="1">
        <v>9.7710000000000008</v>
      </c>
      <c r="Y71" s="11">
        <v>0</v>
      </c>
      <c r="Z71" s="10">
        <f t="shared" si="13"/>
        <v>29.758000000000003</v>
      </c>
      <c r="AA71" s="10">
        <f t="shared" si="14"/>
        <v>0</v>
      </c>
    </row>
    <row r="72" spans="1:27" hidden="1" x14ac:dyDescent="0.25">
      <c r="A72" s="6">
        <f t="shared" si="8"/>
        <v>29</v>
      </c>
      <c r="B72" s="7" t="s">
        <v>34</v>
      </c>
      <c r="C72" s="8" t="s">
        <v>41</v>
      </c>
      <c r="D72" s="1">
        <v>137.36600000000001</v>
      </c>
      <c r="E72" s="9"/>
      <c r="F72" s="1">
        <v>124.626</v>
      </c>
      <c r="G72" s="9"/>
      <c r="H72" s="1">
        <v>84.811000000000007</v>
      </c>
      <c r="I72" s="9"/>
      <c r="J72" s="10">
        <f t="shared" si="9"/>
        <v>346.803</v>
      </c>
      <c r="K72" s="10">
        <f t="shared" si="10"/>
        <v>0</v>
      </c>
      <c r="L72" s="1">
        <v>76.661000000000001</v>
      </c>
      <c r="M72" s="11"/>
      <c r="N72" s="1">
        <v>100.72799999999999</v>
      </c>
      <c r="O72" s="11"/>
      <c r="P72" s="1">
        <v>90.807999999999993</v>
      </c>
      <c r="Q72" s="11"/>
      <c r="R72" s="10">
        <f t="shared" si="11"/>
        <v>268.197</v>
      </c>
      <c r="S72" s="10">
        <f t="shared" si="12"/>
        <v>0</v>
      </c>
      <c r="T72" s="1">
        <v>91.257000000000005</v>
      </c>
      <c r="U72" s="11">
        <v>0</v>
      </c>
      <c r="V72" s="1">
        <v>89.954000000000008</v>
      </c>
      <c r="W72" s="11">
        <v>0</v>
      </c>
      <c r="X72" s="1">
        <v>90.599000000000004</v>
      </c>
      <c r="Y72" s="11">
        <v>0</v>
      </c>
      <c r="Z72" s="10">
        <f t="shared" si="13"/>
        <v>271.81</v>
      </c>
      <c r="AA72" s="10">
        <f t="shared" si="14"/>
        <v>0</v>
      </c>
    </row>
    <row r="73" spans="1:27" hidden="1" x14ac:dyDescent="0.25">
      <c r="A73" s="6">
        <f t="shared" si="8"/>
        <v>30</v>
      </c>
      <c r="B73" s="7" t="s">
        <v>35</v>
      </c>
      <c r="C73" s="8" t="s">
        <v>41</v>
      </c>
      <c r="D73" s="1">
        <v>11.157</v>
      </c>
      <c r="E73" s="9"/>
      <c r="F73" s="1">
        <v>11.624000000000001</v>
      </c>
      <c r="G73" s="9"/>
      <c r="H73" s="1">
        <v>11.276</v>
      </c>
      <c r="I73" s="9"/>
      <c r="J73" s="10">
        <f t="shared" si="9"/>
        <v>34.057000000000002</v>
      </c>
      <c r="K73" s="10">
        <f t="shared" si="10"/>
        <v>0</v>
      </c>
      <c r="L73" s="1">
        <v>11.617000000000001</v>
      </c>
      <c r="M73" s="11">
        <v>3.0000000000000001E-3</v>
      </c>
      <c r="N73" s="1">
        <v>21.990000000000002</v>
      </c>
      <c r="O73" s="11"/>
      <c r="P73" s="1">
        <v>20.221</v>
      </c>
      <c r="Q73" s="11"/>
      <c r="R73" s="10">
        <f t="shared" si="11"/>
        <v>53.828000000000003</v>
      </c>
      <c r="S73" s="10">
        <f t="shared" si="12"/>
        <v>3.0000000000000001E-3</v>
      </c>
      <c r="T73" s="1">
        <v>24.933</v>
      </c>
      <c r="U73" s="11">
        <v>1E-3</v>
      </c>
      <c r="V73" s="1">
        <v>24.763000000000002</v>
      </c>
      <c r="W73" s="11">
        <v>5.0000000000000001E-3</v>
      </c>
      <c r="X73" s="1">
        <v>23.54</v>
      </c>
      <c r="Y73" s="11">
        <v>0</v>
      </c>
      <c r="Z73" s="10">
        <f t="shared" si="13"/>
        <v>73.23599999999999</v>
      </c>
      <c r="AA73" s="10">
        <f t="shared" si="14"/>
        <v>6.0000000000000001E-3</v>
      </c>
    </row>
    <row r="74" spans="1:27" ht="25.5" hidden="1" x14ac:dyDescent="0.25">
      <c r="A74" s="6">
        <f>A73+1</f>
        <v>31</v>
      </c>
      <c r="B74" s="7" t="s">
        <v>48</v>
      </c>
      <c r="C74" s="8" t="s">
        <v>41</v>
      </c>
      <c r="D74" s="30">
        <v>10863.037</v>
      </c>
      <c r="E74" s="9"/>
      <c r="F74" s="30">
        <v>9735.4060000000009</v>
      </c>
      <c r="G74" s="9"/>
      <c r="H74" s="30">
        <v>10923.037</v>
      </c>
      <c r="I74" s="9"/>
      <c r="J74" s="10">
        <f t="shared" ref="J74" si="15">D74+F74+H74</f>
        <v>31521.48</v>
      </c>
      <c r="K74" s="10">
        <f t="shared" ref="K74" si="16">E74+G74+I74</f>
        <v>0</v>
      </c>
      <c r="L74" s="1">
        <v>10507.84</v>
      </c>
      <c r="M74" s="11"/>
      <c r="N74" s="1">
        <v>10836.380999999999</v>
      </c>
      <c r="O74" s="11"/>
      <c r="P74" s="1">
        <v>11386.278</v>
      </c>
      <c r="Q74" s="11"/>
      <c r="R74" s="10">
        <f t="shared" ref="R74" si="17">L74+N74+P74</f>
        <v>32730.498999999996</v>
      </c>
      <c r="S74" s="10">
        <f t="shared" ref="S74" si="18">M74+O74+Q74</f>
        <v>0</v>
      </c>
      <c r="T74" s="1">
        <v>11715.343000000001</v>
      </c>
      <c r="U74" s="11"/>
      <c r="V74" s="1">
        <v>11901.651</v>
      </c>
      <c r="W74" s="11"/>
      <c r="X74" s="1">
        <v>10673.523999999999</v>
      </c>
      <c r="Y74" s="11"/>
      <c r="Z74" s="10">
        <f t="shared" si="13"/>
        <v>34290.517999999996</v>
      </c>
      <c r="AA74" s="10">
        <f t="shared" si="14"/>
        <v>0</v>
      </c>
    </row>
    <row r="75" spans="1:27" hidden="1" x14ac:dyDescent="0.25">
      <c r="A75" s="43" t="s">
        <v>36</v>
      </c>
      <c r="B75" s="43"/>
      <c r="C75" s="8" t="s">
        <v>41</v>
      </c>
      <c r="D75" s="12">
        <f>SUM(D44:D74)</f>
        <v>85889.025999999998</v>
      </c>
      <c r="E75" s="12">
        <f t="shared" ref="E75:S75" si="19">SUM(E44:E74)</f>
        <v>226.54199999999997</v>
      </c>
      <c r="F75" s="12">
        <f t="shared" si="19"/>
        <v>77736.518000000011</v>
      </c>
      <c r="G75" s="12">
        <f t="shared" si="19"/>
        <v>184.33199999999997</v>
      </c>
      <c r="H75" s="12">
        <f t="shared" si="19"/>
        <v>84768.543999999994</v>
      </c>
      <c r="I75" s="12">
        <f t="shared" si="19"/>
        <v>221.137</v>
      </c>
      <c r="J75" s="10">
        <f t="shared" si="19"/>
        <v>248394.08799999993</v>
      </c>
      <c r="K75" s="10">
        <f t="shared" si="19"/>
        <v>632.01099999999997</v>
      </c>
      <c r="L75" s="13">
        <f t="shared" si="19"/>
        <v>76348.032999999996</v>
      </c>
      <c r="M75" s="13">
        <f t="shared" si="19"/>
        <v>201.63399999999999</v>
      </c>
      <c r="N75" s="13">
        <f t="shared" si="19"/>
        <v>65990.275999999998</v>
      </c>
      <c r="O75" s="13">
        <f t="shared" si="19"/>
        <v>127.97300000000001</v>
      </c>
      <c r="P75" s="13">
        <f t="shared" si="19"/>
        <v>64735.413000000008</v>
      </c>
      <c r="Q75" s="13">
        <f t="shared" si="19"/>
        <v>132.43800000000002</v>
      </c>
      <c r="R75" s="10">
        <f t="shared" si="19"/>
        <v>207073.72199999995</v>
      </c>
      <c r="S75" s="10">
        <f t="shared" si="19"/>
        <v>462.04500000000002</v>
      </c>
      <c r="T75" s="13">
        <f t="shared" ref="T75:AA75" si="20">SUM(T44:T74)</f>
        <v>68754.73599999999</v>
      </c>
      <c r="U75" s="13">
        <f t="shared" si="20"/>
        <v>148.49</v>
      </c>
      <c r="V75" s="13">
        <f t="shared" si="20"/>
        <v>70878.925999999978</v>
      </c>
      <c r="W75" s="13">
        <f t="shared" si="20"/>
        <v>183.28699999999998</v>
      </c>
      <c r="X75" s="13">
        <f t="shared" si="20"/>
        <v>66838.618000000017</v>
      </c>
      <c r="Y75" s="13">
        <f t="shared" si="20"/>
        <v>154.84100000000001</v>
      </c>
      <c r="Z75" s="10">
        <f t="shared" si="20"/>
        <v>206472.27999999997</v>
      </c>
      <c r="AA75" s="10">
        <f t="shared" si="20"/>
        <v>486.61799999999994</v>
      </c>
    </row>
    <row r="76" spans="1:27" hidden="1" x14ac:dyDescent="0.25"/>
    <row r="77" spans="1:27" hidden="1" x14ac:dyDescent="0.25"/>
    <row r="78" spans="1:27" hidden="1" x14ac:dyDescent="0.25">
      <c r="A78" s="39" t="s">
        <v>1</v>
      </c>
      <c r="B78" s="39" t="s">
        <v>2</v>
      </c>
      <c r="C78" s="39" t="s">
        <v>3</v>
      </c>
      <c r="D78" s="42" t="s">
        <v>49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9" t="s">
        <v>63</v>
      </c>
      <c r="U78" s="50"/>
      <c r="V78" s="50"/>
      <c r="W78" s="50"/>
      <c r="X78" s="50"/>
      <c r="Y78" s="50"/>
      <c r="Z78" s="50"/>
      <c r="AA78" s="51"/>
    </row>
    <row r="79" spans="1:27" hidden="1" x14ac:dyDescent="0.25">
      <c r="A79" s="40"/>
      <c r="B79" s="40"/>
      <c r="C79" s="40"/>
      <c r="D79" s="34" t="s">
        <v>4</v>
      </c>
      <c r="E79" s="34"/>
      <c r="F79" s="34" t="s">
        <v>5</v>
      </c>
      <c r="G79" s="34"/>
      <c r="H79" s="34" t="s">
        <v>6</v>
      </c>
      <c r="I79" s="34"/>
      <c r="J79" s="44" t="s">
        <v>7</v>
      </c>
      <c r="K79" s="44"/>
      <c r="L79" s="34" t="s">
        <v>8</v>
      </c>
      <c r="M79" s="34"/>
      <c r="N79" s="34" t="s">
        <v>9</v>
      </c>
      <c r="O79" s="34"/>
      <c r="P79" s="34" t="s">
        <v>10</v>
      </c>
      <c r="Q79" s="34"/>
      <c r="R79" s="35" t="s">
        <v>11</v>
      </c>
      <c r="S79" s="36"/>
      <c r="T79" s="34" t="s">
        <v>60</v>
      </c>
      <c r="U79" s="34"/>
      <c r="V79" s="34" t="s">
        <v>61</v>
      </c>
      <c r="W79" s="34"/>
      <c r="X79" s="34" t="s">
        <v>62</v>
      </c>
      <c r="Y79" s="34"/>
      <c r="Z79" s="35" t="s">
        <v>59</v>
      </c>
      <c r="AA79" s="36"/>
    </row>
    <row r="80" spans="1:27" ht="114.75" hidden="1" x14ac:dyDescent="0.25">
      <c r="A80" s="41"/>
      <c r="B80" s="41"/>
      <c r="C80" s="41"/>
      <c r="D80" s="20" t="s">
        <v>42</v>
      </c>
      <c r="E80" s="20" t="s">
        <v>43</v>
      </c>
      <c r="F80" s="20" t="s">
        <v>42</v>
      </c>
      <c r="G80" s="20" t="s">
        <v>43</v>
      </c>
      <c r="H80" s="20" t="s">
        <v>42</v>
      </c>
      <c r="I80" s="20" t="s">
        <v>43</v>
      </c>
      <c r="J80" s="21" t="s">
        <v>42</v>
      </c>
      <c r="K80" s="21" t="s">
        <v>43</v>
      </c>
      <c r="L80" s="20" t="s">
        <v>42</v>
      </c>
      <c r="M80" s="20" t="s">
        <v>43</v>
      </c>
      <c r="N80" s="20" t="s">
        <v>42</v>
      </c>
      <c r="O80" s="20" t="s">
        <v>43</v>
      </c>
      <c r="P80" s="20" t="s">
        <v>42</v>
      </c>
      <c r="Q80" s="20" t="s">
        <v>43</v>
      </c>
      <c r="R80" s="21" t="s">
        <v>42</v>
      </c>
      <c r="S80" s="21" t="s">
        <v>43</v>
      </c>
      <c r="T80" s="20" t="s">
        <v>42</v>
      </c>
      <c r="U80" s="20" t="s">
        <v>43</v>
      </c>
      <c r="V80" s="20" t="s">
        <v>42</v>
      </c>
      <c r="W80" s="20" t="s">
        <v>43</v>
      </c>
      <c r="X80" s="20" t="s">
        <v>42</v>
      </c>
      <c r="Y80" s="20" t="s">
        <v>43</v>
      </c>
      <c r="Z80" s="21" t="s">
        <v>42</v>
      </c>
      <c r="AA80" s="21" t="s">
        <v>43</v>
      </c>
    </row>
    <row r="81" spans="1:27" hidden="1" x14ac:dyDescent="0.25">
      <c r="A81" s="6">
        <v>1</v>
      </c>
      <c r="B81" s="7" t="s">
        <v>12</v>
      </c>
      <c r="C81" s="8" t="s">
        <v>41</v>
      </c>
      <c r="D81" s="1"/>
      <c r="E81" s="9"/>
      <c r="F81" s="1"/>
      <c r="G81" s="9"/>
      <c r="H81" s="1"/>
      <c r="I81" s="9"/>
      <c r="J81" s="10">
        <f>D81+F81+H81</f>
        <v>0</v>
      </c>
      <c r="K81" s="10">
        <f>E81+G81+I81</f>
        <v>0</v>
      </c>
      <c r="L81" s="1"/>
      <c r="M81" s="11"/>
      <c r="N81" s="1"/>
      <c r="O81" s="11"/>
      <c r="P81" s="1"/>
      <c r="Q81" s="11"/>
      <c r="R81" s="10">
        <f>L81+N81+P81</f>
        <v>0</v>
      </c>
      <c r="S81" s="10">
        <f>M81+O81+Q81</f>
        <v>0</v>
      </c>
      <c r="T81" s="48"/>
      <c r="U81" s="11"/>
      <c r="V81" s="48"/>
      <c r="W81" s="11"/>
      <c r="X81" s="48"/>
      <c r="Y81" s="11"/>
      <c r="Z81" s="10">
        <f>T81+V81+X81</f>
        <v>0</v>
      </c>
      <c r="AA81" s="10">
        <f>U81+W81+Y81</f>
        <v>0</v>
      </c>
    </row>
    <row r="82" spans="1:27" hidden="1" x14ac:dyDescent="0.25">
      <c r="A82" s="6">
        <f t="shared" ref="A82:A110" si="21">A81+1</f>
        <v>2</v>
      </c>
      <c r="B82" s="7" t="s">
        <v>13</v>
      </c>
      <c r="C82" s="8" t="s">
        <v>41</v>
      </c>
      <c r="D82" s="1">
        <v>88.867999999999995</v>
      </c>
      <c r="E82" s="9"/>
      <c r="F82" s="1">
        <v>75.328000000000003</v>
      </c>
      <c r="G82" s="9"/>
      <c r="H82" s="1">
        <v>86.113</v>
      </c>
      <c r="I82" s="9"/>
      <c r="J82" s="10">
        <f t="shared" ref="J82:J111" si="22">D82+F82+H82</f>
        <v>250.309</v>
      </c>
      <c r="K82" s="10">
        <f t="shared" ref="K82:K111" si="23">E82+G82+I82</f>
        <v>0</v>
      </c>
      <c r="L82" s="1">
        <v>75.198999999999998</v>
      </c>
      <c r="M82" s="11"/>
      <c r="N82" s="1">
        <v>66.241</v>
      </c>
      <c r="O82" s="11"/>
      <c r="P82" s="1">
        <v>61.543999999999997</v>
      </c>
      <c r="Q82" s="11"/>
      <c r="R82" s="10">
        <f t="shared" ref="R82:R111" si="24">L82+N82+P82</f>
        <v>202.98399999999998</v>
      </c>
      <c r="S82" s="10">
        <f t="shared" ref="S82:S111" si="25">M82+O82+Q82</f>
        <v>0</v>
      </c>
      <c r="T82" s="48"/>
      <c r="U82" s="11"/>
      <c r="V82" s="48"/>
      <c r="W82" s="11"/>
      <c r="X82" s="48"/>
      <c r="Y82" s="11"/>
      <c r="Z82" s="10">
        <f t="shared" ref="Z82:Z111" si="26">T82+V82+X82</f>
        <v>0</v>
      </c>
      <c r="AA82" s="10">
        <f t="shared" ref="AA82:AA111" si="27">U82+W82+Y82</f>
        <v>0</v>
      </c>
    </row>
    <row r="83" spans="1:27" hidden="1" x14ac:dyDescent="0.25">
      <c r="A83" s="6">
        <f t="shared" si="21"/>
        <v>3</v>
      </c>
      <c r="B83" s="7" t="s">
        <v>14</v>
      </c>
      <c r="C83" s="8" t="s">
        <v>41</v>
      </c>
      <c r="D83" s="1"/>
      <c r="E83" s="9"/>
      <c r="F83" s="1"/>
      <c r="G83" s="9"/>
      <c r="H83" s="1"/>
      <c r="I83" s="9"/>
      <c r="J83" s="10">
        <f t="shared" si="22"/>
        <v>0</v>
      </c>
      <c r="K83" s="10">
        <f t="shared" si="23"/>
        <v>0</v>
      </c>
      <c r="L83" s="1"/>
      <c r="M83" s="11"/>
      <c r="N83" s="1"/>
      <c r="O83" s="11"/>
      <c r="P83" s="1"/>
      <c r="Q83" s="11"/>
      <c r="R83" s="10">
        <f t="shared" si="24"/>
        <v>0</v>
      </c>
      <c r="S83" s="10">
        <f t="shared" si="25"/>
        <v>0</v>
      </c>
      <c r="T83" s="48"/>
      <c r="U83" s="11"/>
      <c r="V83" s="48"/>
      <c r="W83" s="11"/>
      <c r="X83" s="48"/>
      <c r="Y83" s="11"/>
      <c r="Z83" s="10">
        <f t="shared" si="26"/>
        <v>0</v>
      </c>
      <c r="AA83" s="10">
        <f t="shared" si="27"/>
        <v>0</v>
      </c>
    </row>
    <row r="84" spans="1:27" hidden="1" x14ac:dyDescent="0.25">
      <c r="A84" s="6">
        <f t="shared" si="21"/>
        <v>4</v>
      </c>
      <c r="B84" s="7" t="s">
        <v>15</v>
      </c>
      <c r="C84" s="8" t="s">
        <v>41</v>
      </c>
      <c r="D84" s="1"/>
      <c r="E84" s="9"/>
      <c r="F84" s="1"/>
      <c r="G84" s="9"/>
      <c r="H84" s="1"/>
      <c r="I84" s="9"/>
      <c r="J84" s="10">
        <f t="shared" si="22"/>
        <v>0</v>
      </c>
      <c r="K84" s="10">
        <f t="shared" si="23"/>
        <v>0</v>
      </c>
      <c r="L84" s="1"/>
      <c r="M84" s="11"/>
      <c r="N84" s="1"/>
      <c r="O84" s="11"/>
      <c r="P84" s="1"/>
      <c r="Q84" s="11"/>
      <c r="R84" s="10">
        <f t="shared" si="24"/>
        <v>0</v>
      </c>
      <c r="S84" s="10">
        <f t="shared" si="25"/>
        <v>0</v>
      </c>
      <c r="T84" s="48"/>
      <c r="U84" s="11"/>
      <c r="V84" s="48"/>
      <c r="W84" s="11"/>
      <c r="X84" s="48"/>
      <c r="Y84" s="11"/>
      <c r="Z84" s="10">
        <f t="shared" si="26"/>
        <v>0</v>
      </c>
      <c r="AA84" s="10">
        <f t="shared" si="27"/>
        <v>0</v>
      </c>
    </row>
    <row r="85" spans="1:27" hidden="1" x14ac:dyDescent="0.25">
      <c r="A85" s="6">
        <f t="shared" si="21"/>
        <v>5</v>
      </c>
      <c r="B85" s="7" t="s">
        <v>51</v>
      </c>
      <c r="C85" s="8" t="s">
        <v>41</v>
      </c>
      <c r="D85" s="1"/>
      <c r="E85" s="9"/>
      <c r="F85" s="1"/>
      <c r="G85" s="9"/>
      <c r="H85" s="1"/>
      <c r="I85" s="9"/>
      <c r="J85" s="10">
        <f t="shared" si="22"/>
        <v>0</v>
      </c>
      <c r="K85" s="10">
        <f t="shared" si="23"/>
        <v>0</v>
      </c>
      <c r="L85" s="1"/>
      <c r="M85" s="11"/>
      <c r="N85" s="1"/>
      <c r="O85" s="11"/>
      <c r="P85" s="1"/>
      <c r="Q85" s="11"/>
      <c r="R85" s="10">
        <f t="shared" si="24"/>
        <v>0</v>
      </c>
      <c r="S85" s="10">
        <f t="shared" si="25"/>
        <v>0</v>
      </c>
      <c r="T85" s="48"/>
      <c r="U85" s="11"/>
      <c r="V85" s="48"/>
      <c r="W85" s="11"/>
      <c r="X85" s="48"/>
      <c r="Y85" s="11"/>
      <c r="Z85" s="10">
        <f t="shared" si="26"/>
        <v>0</v>
      </c>
      <c r="AA85" s="10">
        <f t="shared" si="27"/>
        <v>0</v>
      </c>
    </row>
    <row r="86" spans="1:27" hidden="1" x14ac:dyDescent="0.25">
      <c r="A86" s="6">
        <f t="shared" si="21"/>
        <v>6</v>
      </c>
      <c r="B86" s="7" t="s">
        <v>52</v>
      </c>
      <c r="C86" s="8" t="s">
        <v>41</v>
      </c>
      <c r="D86" s="1"/>
      <c r="E86" s="9"/>
      <c r="F86" s="1"/>
      <c r="G86" s="9"/>
      <c r="H86" s="1"/>
      <c r="I86" s="9"/>
      <c r="J86" s="10">
        <f t="shared" si="22"/>
        <v>0</v>
      </c>
      <c r="K86" s="10">
        <f t="shared" si="23"/>
        <v>0</v>
      </c>
      <c r="L86" s="1"/>
      <c r="M86" s="11"/>
      <c r="N86" s="1"/>
      <c r="O86" s="11"/>
      <c r="P86" s="1"/>
      <c r="Q86" s="11"/>
      <c r="R86" s="10">
        <f t="shared" si="24"/>
        <v>0</v>
      </c>
      <c r="S86" s="10">
        <f t="shared" si="25"/>
        <v>0</v>
      </c>
      <c r="T86" s="48"/>
      <c r="U86" s="11"/>
      <c r="V86" s="48"/>
      <c r="W86" s="11"/>
      <c r="X86" s="48"/>
      <c r="Y86" s="11"/>
      <c r="Z86" s="10">
        <f t="shared" si="26"/>
        <v>0</v>
      </c>
      <c r="AA86" s="10">
        <f t="shared" si="27"/>
        <v>0</v>
      </c>
    </row>
    <row r="87" spans="1:27" hidden="1" x14ac:dyDescent="0.25">
      <c r="A87" s="6">
        <f t="shared" si="21"/>
        <v>7</v>
      </c>
      <c r="B87" s="7" t="s">
        <v>53</v>
      </c>
      <c r="C87" s="8" t="s">
        <v>41</v>
      </c>
      <c r="D87" s="1">
        <v>66.123000000000005</v>
      </c>
      <c r="E87" s="9"/>
      <c r="F87" s="1">
        <v>66.257000000000005</v>
      </c>
      <c r="G87" s="9"/>
      <c r="H87" s="1">
        <v>75.11</v>
      </c>
      <c r="I87" s="9"/>
      <c r="J87" s="10">
        <f t="shared" si="22"/>
        <v>207.49</v>
      </c>
      <c r="K87" s="10">
        <f t="shared" si="23"/>
        <v>0</v>
      </c>
      <c r="L87" s="1">
        <v>67.512</v>
      </c>
      <c r="M87" s="11"/>
      <c r="N87" s="1">
        <v>65.516999999999996</v>
      </c>
      <c r="O87" s="11"/>
      <c r="P87" s="1">
        <v>71.885000000000005</v>
      </c>
      <c r="Q87" s="11"/>
      <c r="R87" s="10">
        <f t="shared" si="24"/>
        <v>204.91399999999999</v>
      </c>
      <c r="S87" s="10">
        <f t="shared" si="25"/>
        <v>0</v>
      </c>
      <c r="T87" s="48"/>
      <c r="U87" s="11"/>
      <c r="V87" s="48"/>
      <c r="W87" s="11"/>
      <c r="X87" s="48"/>
      <c r="Y87" s="11"/>
      <c r="Z87" s="10">
        <f t="shared" si="26"/>
        <v>0</v>
      </c>
      <c r="AA87" s="10">
        <f t="shared" si="27"/>
        <v>0</v>
      </c>
    </row>
    <row r="88" spans="1:27" hidden="1" x14ac:dyDescent="0.25">
      <c r="A88" s="6">
        <f t="shared" si="21"/>
        <v>8</v>
      </c>
      <c r="B88" s="7" t="s">
        <v>54</v>
      </c>
      <c r="C88" s="8" t="s">
        <v>41</v>
      </c>
      <c r="D88" s="1"/>
      <c r="E88" s="9"/>
      <c r="F88" s="1"/>
      <c r="G88" s="9"/>
      <c r="H88" s="1"/>
      <c r="I88" s="9"/>
      <c r="J88" s="10">
        <f t="shared" si="22"/>
        <v>0</v>
      </c>
      <c r="K88" s="10">
        <f t="shared" si="23"/>
        <v>0</v>
      </c>
      <c r="L88" s="1"/>
      <c r="M88" s="11"/>
      <c r="N88" s="1"/>
      <c r="O88" s="11"/>
      <c r="P88" s="1"/>
      <c r="Q88" s="11"/>
      <c r="R88" s="10">
        <f t="shared" si="24"/>
        <v>0</v>
      </c>
      <c r="S88" s="10">
        <f t="shared" si="25"/>
        <v>0</v>
      </c>
      <c r="T88" s="48"/>
      <c r="U88" s="11"/>
      <c r="V88" s="48"/>
      <c r="W88" s="11"/>
      <c r="X88" s="48"/>
      <c r="Y88" s="11"/>
      <c r="Z88" s="10">
        <f t="shared" si="26"/>
        <v>0</v>
      </c>
      <c r="AA88" s="10">
        <f t="shared" si="27"/>
        <v>0</v>
      </c>
    </row>
    <row r="89" spans="1:27" hidden="1" x14ac:dyDescent="0.25">
      <c r="A89" s="6">
        <f t="shared" si="21"/>
        <v>9</v>
      </c>
      <c r="B89" s="7" t="s">
        <v>55</v>
      </c>
      <c r="C89" s="8" t="s">
        <v>41</v>
      </c>
      <c r="D89" s="1"/>
      <c r="E89" s="9"/>
      <c r="F89" s="1"/>
      <c r="G89" s="9"/>
      <c r="H89" s="1"/>
      <c r="I89" s="9"/>
      <c r="J89" s="10">
        <f t="shared" si="22"/>
        <v>0</v>
      </c>
      <c r="K89" s="10">
        <f t="shared" si="23"/>
        <v>0</v>
      </c>
      <c r="L89" s="1"/>
      <c r="M89" s="11"/>
      <c r="N89" s="1"/>
      <c r="O89" s="11"/>
      <c r="P89" s="1"/>
      <c r="Q89" s="11"/>
      <c r="R89" s="10">
        <f t="shared" si="24"/>
        <v>0</v>
      </c>
      <c r="S89" s="10">
        <f t="shared" si="25"/>
        <v>0</v>
      </c>
      <c r="T89" s="48"/>
      <c r="U89" s="11"/>
      <c r="V89" s="48"/>
      <c r="W89" s="11"/>
      <c r="X89" s="48"/>
      <c r="Y89" s="11"/>
      <c r="Z89" s="10">
        <f t="shared" si="26"/>
        <v>0</v>
      </c>
      <c r="AA89" s="10">
        <f t="shared" si="27"/>
        <v>0</v>
      </c>
    </row>
    <row r="90" spans="1:27" hidden="1" x14ac:dyDescent="0.25">
      <c r="A90" s="6">
        <f t="shared" si="21"/>
        <v>10</v>
      </c>
      <c r="B90" s="7" t="s">
        <v>56</v>
      </c>
      <c r="C90" s="8" t="s">
        <v>41</v>
      </c>
      <c r="D90" s="1"/>
      <c r="E90" s="9"/>
      <c r="F90" s="1"/>
      <c r="G90" s="9"/>
      <c r="H90" s="1"/>
      <c r="I90" s="9"/>
      <c r="J90" s="10">
        <f t="shared" si="22"/>
        <v>0</v>
      </c>
      <c r="K90" s="10">
        <f t="shared" si="23"/>
        <v>0</v>
      </c>
      <c r="L90" s="1"/>
      <c r="M90" s="11"/>
      <c r="N90" s="1"/>
      <c r="O90" s="11"/>
      <c r="P90" s="1"/>
      <c r="Q90" s="11"/>
      <c r="R90" s="10">
        <f t="shared" si="24"/>
        <v>0</v>
      </c>
      <c r="S90" s="10">
        <f t="shared" si="25"/>
        <v>0</v>
      </c>
      <c r="T90" s="48"/>
      <c r="U90" s="11"/>
      <c r="V90" s="48"/>
      <c r="W90" s="11"/>
      <c r="X90" s="48"/>
      <c r="Y90" s="11"/>
      <c r="Z90" s="10">
        <f t="shared" si="26"/>
        <v>0</v>
      </c>
      <c r="AA90" s="10">
        <f t="shared" si="27"/>
        <v>0</v>
      </c>
    </row>
    <row r="91" spans="1:27" hidden="1" x14ac:dyDescent="0.25">
      <c r="A91" s="6">
        <f t="shared" si="21"/>
        <v>11</v>
      </c>
      <c r="B91" s="7" t="s">
        <v>16</v>
      </c>
      <c r="C91" s="8" t="s">
        <v>41</v>
      </c>
      <c r="D91" s="1"/>
      <c r="E91" s="9"/>
      <c r="F91" s="1"/>
      <c r="G91" s="9"/>
      <c r="H91" s="1"/>
      <c r="I91" s="9"/>
      <c r="J91" s="10">
        <f t="shared" si="22"/>
        <v>0</v>
      </c>
      <c r="K91" s="10">
        <f t="shared" si="23"/>
        <v>0</v>
      </c>
      <c r="L91" s="1"/>
      <c r="M91" s="11"/>
      <c r="N91" s="1"/>
      <c r="O91" s="11"/>
      <c r="P91" s="1"/>
      <c r="Q91" s="11"/>
      <c r="R91" s="10">
        <f t="shared" si="24"/>
        <v>0</v>
      </c>
      <c r="S91" s="10">
        <f t="shared" si="25"/>
        <v>0</v>
      </c>
      <c r="T91" s="48"/>
      <c r="U91" s="11"/>
      <c r="V91" s="48"/>
      <c r="W91" s="11"/>
      <c r="X91" s="48"/>
      <c r="Y91" s="11"/>
      <c r="Z91" s="10">
        <f t="shared" si="26"/>
        <v>0</v>
      </c>
      <c r="AA91" s="10">
        <f t="shared" si="27"/>
        <v>0</v>
      </c>
    </row>
    <row r="92" spans="1:27" hidden="1" x14ac:dyDescent="0.25">
      <c r="A92" s="6">
        <f t="shared" si="21"/>
        <v>12</v>
      </c>
      <c r="B92" s="7" t="s">
        <v>17</v>
      </c>
      <c r="C92" s="8" t="s">
        <v>41</v>
      </c>
      <c r="D92" s="1">
        <v>1253.807</v>
      </c>
      <c r="E92" s="9"/>
      <c r="F92" s="1">
        <v>1108.6020000000001</v>
      </c>
      <c r="G92" s="9"/>
      <c r="H92" s="1">
        <v>1189.2629999999999</v>
      </c>
      <c r="I92" s="9"/>
      <c r="J92" s="10">
        <f t="shared" si="22"/>
        <v>3551.672</v>
      </c>
      <c r="K92" s="10">
        <f t="shared" si="23"/>
        <v>0</v>
      </c>
      <c r="L92" s="1">
        <v>1096.5219999999999</v>
      </c>
      <c r="M92" s="11"/>
      <c r="N92" s="1">
        <v>1094.0039999999999</v>
      </c>
      <c r="O92" s="11"/>
      <c r="P92" s="1">
        <v>1055.596</v>
      </c>
      <c r="Q92" s="11"/>
      <c r="R92" s="10">
        <f t="shared" si="24"/>
        <v>3246.1219999999998</v>
      </c>
      <c r="S92" s="10">
        <f t="shared" si="25"/>
        <v>0</v>
      </c>
      <c r="T92" s="48"/>
      <c r="U92" s="11"/>
      <c r="V92" s="48"/>
      <c r="W92" s="11"/>
      <c r="X92" s="48"/>
      <c r="Y92" s="11"/>
      <c r="Z92" s="10">
        <f t="shared" si="26"/>
        <v>0</v>
      </c>
      <c r="AA92" s="10">
        <f t="shared" si="27"/>
        <v>0</v>
      </c>
    </row>
    <row r="93" spans="1:27" hidden="1" x14ac:dyDescent="0.25">
      <c r="A93" s="6">
        <f t="shared" si="21"/>
        <v>13</v>
      </c>
      <c r="B93" s="7" t="s">
        <v>18</v>
      </c>
      <c r="C93" s="8" t="s">
        <v>41</v>
      </c>
      <c r="D93" s="1">
        <v>8873.0740000000005</v>
      </c>
      <c r="E93" s="9"/>
      <c r="F93" s="1">
        <v>7898.9930000000004</v>
      </c>
      <c r="G93" s="9"/>
      <c r="H93" s="1">
        <v>8951.9249999999993</v>
      </c>
      <c r="I93" s="9"/>
      <c r="J93" s="10">
        <f t="shared" si="22"/>
        <v>25723.992000000002</v>
      </c>
      <c r="K93" s="10">
        <f t="shared" si="23"/>
        <v>0</v>
      </c>
      <c r="L93" s="1">
        <v>8599.3870000000006</v>
      </c>
      <c r="M93" s="11"/>
      <c r="N93" s="1">
        <v>8767.61</v>
      </c>
      <c r="O93" s="11"/>
      <c r="P93" s="1">
        <v>8452.7379999999994</v>
      </c>
      <c r="Q93" s="11"/>
      <c r="R93" s="10">
        <f t="shared" si="24"/>
        <v>25819.735000000001</v>
      </c>
      <c r="S93" s="10">
        <f t="shared" si="25"/>
        <v>0</v>
      </c>
      <c r="T93" s="48"/>
      <c r="U93" s="11"/>
      <c r="V93" s="48"/>
      <c r="W93" s="11"/>
      <c r="X93" s="48"/>
      <c r="Y93" s="11"/>
      <c r="Z93" s="10">
        <f t="shared" si="26"/>
        <v>0</v>
      </c>
      <c r="AA93" s="10">
        <f t="shared" si="27"/>
        <v>0</v>
      </c>
    </row>
    <row r="94" spans="1:27" hidden="1" x14ac:dyDescent="0.25">
      <c r="A94" s="6">
        <f t="shared" si="21"/>
        <v>14</v>
      </c>
      <c r="B94" s="7" t="s">
        <v>19</v>
      </c>
      <c r="C94" s="8" t="s">
        <v>41</v>
      </c>
      <c r="D94" s="1">
        <v>67.085999999999999</v>
      </c>
      <c r="E94" s="9"/>
      <c r="F94" s="1">
        <v>56.701000000000001</v>
      </c>
      <c r="G94" s="9"/>
      <c r="H94" s="1">
        <v>69.856999999999999</v>
      </c>
      <c r="I94" s="9"/>
      <c r="J94" s="10">
        <f t="shared" si="22"/>
        <v>193.64400000000001</v>
      </c>
      <c r="K94" s="10">
        <f t="shared" si="23"/>
        <v>0</v>
      </c>
      <c r="L94" s="1">
        <v>61.820999999999998</v>
      </c>
      <c r="M94" s="11"/>
      <c r="N94" s="1">
        <v>60.128999999999998</v>
      </c>
      <c r="O94" s="11"/>
      <c r="P94" s="1">
        <v>46.320999999999998</v>
      </c>
      <c r="Q94" s="11"/>
      <c r="R94" s="10">
        <f t="shared" si="24"/>
        <v>168.27099999999999</v>
      </c>
      <c r="S94" s="10">
        <f t="shared" si="25"/>
        <v>0</v>
      </c>
      <c r="T94" s="48"/>
      <c r="U94" s="11"/>
      <c r="V94" s="48"/>
      <c r="W94" s="11"/>
      <c r="X94" s="48"/>
      <c r="Y94" s="11"/>
      <c r="Z94" s="10">
        <f t="shared" si="26"/>
        <v>0</v>
      </c>
      <c r="AA94" s="10">
        <f t="shared" si="27"/>
        <v>0</v>
      </c>
    </row>
    <row r="95" spans="1:27" hidden="1" x14ac:dyDescent="0.25">
      <c r="A95" s="6">
        <f t="shared" si="21"/>
        <v>15</v>
      </c>
      <c r="B95" s="7" t="s">
        <v>20</v>
      </c>
      <c r="C95" s="8" t="s">
        <v>41</v>
      </c>
      <c r="D95" s="1">
        <v>2004.4760000000001</v>
      </c>
      <c r="E95" s="9"/>
      <c r="F95" s="1">
        <v>1898.5150000000001</v>
      </c>
      <c r="G95" s="9"/>
      <c r="H95" s="1">
        <v>2095.0410000000002</v>
      </c>
      <c r="I95" s="9"/>
      <c r="J95" s="10">
        <f t="shared" si="22"/>
        <v>5998.0320000000002</v>
      </c>
      <c r="K95" s="10">
        <f t="shared" si="23"/>
        <v>0</v>
      </c>
      <c r="L95" s="1">
        <v>1987.549</v>
      </c>
      <c r="M95" s="11"/>
      <c r="N95" s="1">
        <v>1961.434</v>
      </c>
      <c r="O95" s="11"/>
      <c r="P95" s="1">
        <v>1846.2349999999999</v>
      </c>
      <c r="Q95" s="11"/>
      <c r="R95" s="10">
        <f t="shared" si="24"/>
        <v>5795.2179999999998</v>
      </c>
      <c r="S95" s="10">
        <f t="shared" si="25"/>
        <v>0</v>
      </c>
      <c r="T95" s="48"/>
      <c r="U95" s="11"/>
      <c r="V95" s="48"/>
      <c r="W95" s="11"/>
      <c r="X95" s="48"/>
      <c r="Y95" s="11"/>
      <c r="Z95" s="10">
        <f t="shared" si="26"/>
        <v>0</v>
      </c>
      <c r="AA95" s="10">
        <f t="shared" si="27"/>
        <v>0</v>
      </c>
    </row>
    <row r="96" spans="1:27" hidden="1" x14ac:dyDescent="0.25">
      <c r="A96" s="6">
        <f t="shared" si="21"/>
        <v>16</v>
      </c>
      <c r="B96" s="7" t="s">
        <v>21</v>
      </c>
      <c r="C96" s="8" t="s">
        <v>41</v>
      </c>
      <c r="D96" s="1">
        <v>67734.062999999995</v>
      </c>
      <c r="E96" s="9"/>
      <c r="F96" s="1">
        <v>61011.701999999997</v>
      </c>
      <c r="G96" s="9"/>
      <c r="H96" s="1">
        <v>67350.679999999993</v>
      </c>
      <c r="I96" s="9"/>
      <c r="J96" s="10">
        <f t="shared" si="22"/>
        <v>196096.44499999998</v>
      </c>
      <c r="K96" s="10">
        <f t="shared" si="23"/>
        <v>0</v>
      </c>
      <c r="L96" s="1">
        <v>63991.146999999997</v>
      </c>
      <c r="M96" s="11"/>
      <c r="N96" s="1">
        <v>65880.210000000006</v>
      </c>
      <c r="O96" s="11"/>
      <c r="P96" s="1">
        <v>64042.444000000003</v>
      </c>
      <c r="Q96" s="11"/>
      <c r="R96" s="10">
        <f t="shared" si="24"/>
        <v>193913.80100000001</v>
      </c>
      <c r="S96" s="10">
        <f t="shared" si="25"/>
        <v>0</v>
      </c>
      <c r="T96" s="48"/>
      <c r="U96" s="11"/>
      <c r="V96" s="48"/>
      <c r="W96" s="11"/>
      <c r="X96" s="48"/>
      <c r="Y96" s="11"/>
      <c r="Z96" s="10">
        <f t="shared" si="26"/>
        <v>0</v>
      </c>
      <c r="AA96" s="10">
        <f t="shared" si="27"/>
        <v>0</v>
      </c>
    </row>
    <row r="97" spans="1:27" hidden="1" x14ac:dyDescent="0.25">
      <c r="A97" s="6">
        <f t="shared" si="21"/>
        <v>17</v>
      </c>
      <c r="B97" s="7" t="s">
        <v>22</v>
      </c>
      <c r="C97" s="8" t="s">
        <v>41</v>
      </c>
      <c r="D97" s="1">
        <v>150.98699999999999</v>
      </c>
      <c r="E97" s="9"/>
      <c r="F97" s="1">
        <v>152.346</v>
      </c>
      <c r="G97" s="9"/>
      <c r="H97" s="1">
        <v>163.08699999999999</v>
      </c>
      <c r="I97" s="9"/>
      <c r="J97" s="10">
        <f t="shared" si="22"/>
        <v>466.41999999999996</v>
      </c>
      <c r="K97" s="10">
        <f t="shared" si="23"/>
        <v>0</v>
      </c>
      <c r="L97" s="1">
        <v>153.83099999999999</v>
      </c>
      <c r="M97" s="11"/>
      <c r="N97" s="1">
        <v>142.602</v>
      </c>
      <c r="O97" s="11"/>
      <c r="P97" s="1">
        <v>122.404</v>
      </c>
      <c r="Q97" s="11"/>
      <c r="R97" s="10">
        <f t="shared" si="24"/>
        <v>418.83699999999999</v>
      </c>
      <c r="S97" s="10">
        <f t="shared" si="25"/>
        <v>0</v>
      </c>
      <c r="T97" s="48"/>
      <c r="U97" s="11"/>
      <c r="V97" s="48"/>
      <c r="W97" s="11"/>
      <c r="X97" s="48"/>
      <c r="Y97" s="11"/>
      <c r="Z97" s="10">
        <f t="shared" si="26"/>
        <v>0</v>
      </c>
      <c r="AA97" s="10">
        <f t="shared" si="27"/>
        <v>0</v>
      </c>
    </row>
    <row r="98" spans="1:27" hidden="1" x14ac:dyDescent="0.25">
      <c r="A98" s="6">
        <f t="shared" si="21"/>
        <v>18</v>
      </c>
      <c r="B98" s="7" t="s">
        <v>23</v>
      </c>
      <c r="C98" s="8" t="s">
        <v>41</v>
      </c>
      <c r="D98" s="1">
        <v>1511.692</v>
      </c>
      <c r="E98" s="9"/>
      <c r="F98" s="1">
        <v>1335.117</v>
      </c>
      <c r="G98" s="9"/>
      <c r="H98" s="1">
        <v>1537.3510000000001</v>
      </c>
      <c r="I98" s="9"/>
      <c r="J98" s="10">
        <f t="shared" si="22"/>
        <v>4384.16</v>
      </c>
      <c r="K98" s="10">
        <f t="shared" si="23"/>
        <v>0</v>
      </c>
      <c r="L98" s="1">
        <v>1471.9970000000001</v>
      </c>
      <c r="M98" s="11"/>
      <c r="N98" s="1">
        <v>1545.461</v>
      </c>
      <c r="O98" s="11"/>
      <c r="P98" s="1">
        <v>1520.2429999999999</v>
      </c>
      <c r="Q98" s="11"/>
      <c r="R98" s="10">
        <f t="shared" si="24"/>
        <v>4537.701</v>
      </c>
      <c r="S98" s="10">
        <f t="shared" si="25"/>
        <v>0</v>
      </c>
      <c r="T98" s="48"/>
      <c r="U98" s="11"/>
      <c r="V98" s="48"/>
      <c r="W98" s="11"/>
      <c r="X98" s="48"/>
      <c r="Y98" s="11"/>
      <c r="Z98" s="10">
        <f t="shared" si="26"/>
        <v>0</v>
      </c>
      <c r="AA98" s="10">
        <f t="shared" si="27"/>
        <v>0</v>
      </c>
    </row>
    <row r="99" spans="1:27" hidden="1" x14ac:dyDescent="0.25">
      <c r="A99" s="6">
        <f t="shared" si="21"/>
        <v>19</v>
      </c>
      <c r="B99" s="7" t="s">
        <v>24</v>
      </c>
      <c r="C99" s="8" t="s">
        <v>41</v>
      </c>
      <c r="D99" s="1"/>
      <c r="E99" s="9"/>
      <c r="F99" s="1"/>
      <c r="G99" s="9"/>
      <c r="H99" s="1"/>
      <c r="I99" s="9"/>
      <c r="J99" s="10">
        <f t="shared" si="22"/>
        <v>0</v>
      </c>
      <c r="K99" s="10">
        <f t="shared" si="23"/>
        <v>0</v>
      </c>
      <c r="L99" s="1"/>
      <c r="M99" s="11"/>
      <c r="N99" s="1"/>
      <c r="O99" s="11"/>
      <c r="P99" s="1"/>
      <c r="Q99" s="11"/>
      <c r="R99" s="10">
        <f t="shared" si="24"/>
        <v>0</v>
      </c>
      <c r="S99" s="10">
        <f t="shared" si="25"/>
        <v>0</v>
      </c>
      <c r="T99" s="48"/>
      <c r="U99" s="11"/>
      <c r="V99" s="48"/>
      <c r="W99" s="11"/>
      <c r="X99" s="48"/>
      <c r="Y99" s="11"/>
      <c r="Z99" s="10">
        <f t="shared" si="26"/>
        <v>0</v>
      </c>
      <c r="AA99" s="10">
        <f t="shared" si="27"/>
        <v>0</v>
      </c>
    </row>
    <row r="100" spans="1:27" hidden="1" x14ac:dyDescent="0.25">
      <c r="A100" s="6">
        <f t="shared" si="21"/>
        <v>20</v>
      </c>
      <c r="B100" s="7" t="s">
        <v>25</v>
      </c>
      <c r="C100" s="8" t="s">
        <v>41</v>
      </c>
      <c r="D100" s="1"/>
      <c r="E100" s="9"/>
      <c r="F100" s="1"/>
      <c r="G100" s="9"/>
      <c r="H100" s="1"/>
      <c r="I100" s="9"/>
      <c r="J100" s="10">
        <f t="shared" si="22"/>
        <v>0</v>
      </c>
      <c r="K100" s="10">
        <f t="shared" si="23"/>
        <v>0</v>
      </c>
      <c r="L100" s="1"/>
      <c r="M100" s="11"/>
      <c r="N100" s="1"/>
      <c r="O100" s="11"/>
      <c r="P100" s="1"/>
      <c r="Q100" s="11"/>
      <c r="R100" s="10">
        <f t="shared" si="24"/>
        <v>0</v>
      </c>
      <c r="S100" s="10">
        <f t="shared" si="25"/>
        <v>0</v>
      </c>
      <c r="T100" s="48"/>
      <c r="U100" s="11"/>
      <c r="V100" s="48"/>
      <c r="W100" s="11"/>
      <c r="X100" s="48"/>
      <c r="Y100" s="11"/>
      <c r="Z100" s="10">
        <f t="shared" si="26"/>
        <v>0</v>
      </c>
      <c r="AA100" s="10">
        <f t="shared" si="27"/>
        <v>0</v>
      </c>
    </row>
    <row r="101" spans="1:27" hidden="1" x14ac:dyDescent="0.25">
      <c r="A101" s="6">
        <f t="shared" si="21"/>
        <v>21</v>
      </c>
      <c r="B101" s="7" t="s">
        <v>26</v>
      </c>
      <c r="C101" s="8" t="s">
        <v>41</v>
      </c>
      <c r="D101" s="1">
        <v>1777.9079999999999</v>
      </c>
      <c r="E101" s="9"/>
      <c r="F101" s="1">
        <v>1635.3610000000001</v>
      </c>
      <c r="G101" s="9"/>
      <c r="H101" s="1">
        <v>1807.556</v>
      </c>
      <c r="I101" s="9"/>
      <c r="J101" s="10">
        <f t="shared" si="22"/>
        <v>5220.8250000000007</v>
      </c>
      <c r="K101" s="10">
        <f t="shared" si="23"/>
        <v>0</v>
      </c>
      <c r="L101" s="1">
        <v>1704.364</v>
      </c>
      <c r="M101" s="11"/>
      <c r="N101" s="1">
        <v>1676.905</v>
      </c>
      <c r="O101" s="11"/>
      <c r="P101" s="1">
        <v>1606.8789999999999</v>
      </c>
      <c r="Q101" s="11"/>
      <c r="R101" s="10">
        <f t="shared" si="24"/>
        <v>4988.1480000000001</v>
      </c>
      <c r="S101" s="10">
        <f t="shared" si="25"/>
        <v>0</v>
      </c>
      <c r="T101" s="48"/>
      <c r="U101" s="11"/>
      <c r="V101" s="48"/>
      <c r="W101" s="11"/>
      <c r="X101" s="48"/>
      <c r="Y101" s="11"/>
      <c r="Z101" s="10">
        <f t="shared" si="26"/>
        <v>0</v>
      </c>
      <c r="AA101" s="10">
        <f t="shared" si="27"/>
        <v>0</v>
      </c>
    </row>
    <row r="102" spans="1:27" hidden="1" x14ac:dyDescent="0.25">
      <c r="A102" s="6">
        <f t="shared" si="21"/>
        <v>22</v>
      </c>
      <c r="B102" s="7" t="s">
        <v>27</v>
      </c>
      <c r="C102" s="8" t="s">
        <v>41</v>
      </c>
      <c r="D102" s="1"/>
      <c r="E102" s="9"/>
      <c r="F102" s="1"/>
      <c r="G102" s="9"/>
      <c r="H102" s="1"/>
      <c r="I102" s="9"/>
      <c r="J102" s="10">
        <f t="shared" si="22"/>
        <v>0</v>
      </c>
      <c r="K102" s="10">
        <f t="shared" si="23"/>
        <v>0</v>
      </c>
      <c r="L102" s="1"/>
      <c r="M102" s="11"/>
      <c r="N102" s="1"/>
      <c r="O102" s="11"/>
      <c r="P102" s="1"/>
      <c r="Q102" s="11"/>
      <c r="R102" s="10">
        <f t="shared" si="24"/>
        <v>0</v>
      </c>
      <c r="S102" s="10">
        <f t="shared" si="25"/>
        <v>0</v>
      </c>
      <c r="T102" s="48"/>
      <c r="U102" s="11"/>
      <c r="V102" s="48"/>
      <c r="W102" s="11"/>
      <c r="X102" s="48"/>
      <c r="Y102" s="11"/>
      <c r="Z102" s="10">
        <f t="shared" si="26"/>
        <v>0</v>
      </c>
      <c r="AA102" s="10">
        <f t="shared" si="27"/>
        <v>0</v>
      </c>
    </row>
    <row r="103" spans="1:27" hidden="1" x14ac:dyDescent="0.25">
      <c r="A103" s="6">
        <f t="shared" si="21"/>
        <v>23</v>
      </c>
      <c r="B103" s="7" t="s">
        <v>28</v>
      </c>
      <c r="C103" s="8" t="s">
        <v>41</v>
      </c>
      <c r="D103" s="1"/>
      <c r="E103" s="9"/>
      <c r="F103" s="1"/>
      <c r="G103" s="9"/>
      <c r="H103" s="1"/>
      <c r="I103" s="9"/>
      <c r="J103" s="10">
        <f t="shared" si="22"/>
        <v>0</v>
      </c>
      <c r="K103" s="10">
        <f t="shared" si="23"/>
        <v>0</v>
      </c>
      <c r="L103" s="1"/>
      <c r="M103" s="11"/>
      <c r="N103" s="1"/>
      <c r="O103" s="11"/>
      <c r="P103" s="1"/>
      <c r="Q103" s="11"/>
      <c r="R103" s="10">
        <f t="shared" si="24"/>
        <v>0</v>
      </c>
      <c r="S103" s="10">
        <f t="shared" si="25"/>
        <v>0</v>
      </c>
      <c r="T103" s="48"/>
      <c r="U103" s="11"/>
      <c r="V103" s="48"/>
      <c r="W103" s="11"/>
      <c r="X103" s="48"/>
      <c r="Y103" s="11"/>
      <c r="Z103" s="10">
        <f t="shared" si="26"/>
        <v>0</v>
      </c>
      <c r="AA103" s="10">
        <f t="shared" si="27"/>
        <v>0</v>
      </c>
    </row>
    <row r="104" spans="1:27" hidden="1" x14ac:dyDescent="0.25">
      <c r="A104" s="6">
        <f t="shared" si="21"/>
        <v>24</v>
      </c>
      <c r="B104" s="7" t="s">
        <v>29</v>
      </c>
      <c r="C104" s="8" t="s">
        <v>41</v>
      </c>
      <c r="D104" s="1"/>
      <c r="E104" s="9"/>
      <c r="F104" s="1"/>
      <c r="G104" s="9"/>
      <c r="H104" s="1"/>
      <c r="I104" s="9"/>
      <c r="J104" s="10">
        <f t="shared" si="22"/>
        <v>0</v>
      </c>
      <c r="K104" s="10">
        <f t="shared" si="23"/>
        <v>0</v>
      </c>
      <c r="L104" s="1"/>
      <c r="M104" s="11"/>
      <c r="N104" s="1"/>
      <c r="O104" s="11"/>
      <c r="P104" s="1"/>
      <c r="Q104" s="11"/>
      <c r="R104" s="10">
        <f t="shared" si="24"/>
        <v>0</v>
      </c>
      <c r="S104" s="10">
        <f t="shared" si="25"/>
        <v>0</v>
      </c>
      <c r="T104" s="48"/>
      <c r="U104" s="11"/>
      <c r="V104" s="48"/>
      <c r="W104" s="11"/>
      <c r="X104" s="48"/>
      <c r="Y104" s="11"/>
      <c r="Z104" s="10">
        <f t="shared" si="26"/>
        <v>0</v>
      </c>
      <c r="AA104" s="10">
        <f t="shared" si="27"/>
        <v>0</v>
      </c>
    </row>
    <row r="105" spans="1:27" hidden="1" x14ac:dyDescent="0.25">
      <c r="A105" s="6">
        <f t="shared" si="21"/>
        <v>25</v>
      </c>
      <c r="B105" s="7" t="s">
        <v>30</v>
      </c>
      <c r="C105" s="8" t="s">
        <v>41</v>
      </c>
      <c r="D105" s="1"/>
      <c r="E105" s="9"/>
      <c r="F105" s="1"/>
      <c r="G105" s="9"/>
      <c r="H105" s="1"/>
      <c r="I105" s="9"/>
      <c r="J105" s="10">
        <f t="shared" si="22"/>
        <v>0</v>
      </c>
      <c r="K105" s="10">
        <f t="shared" si="23"/>
        <v>0</v>
      </c>
      <c r="L105" s="1"/>
      <c r="M105" s="11"/>
      <c r="N105" s="1"/>
      <c r="O105" s="11"/>
      <c r="P105" s="1"/>
      <c r="Q105" s="11"/>
      <c r="R105" s="10">
        <f t="shared" si="24"/>
        <v>0</v>
      </c>
      <c r="S105" s="10">
        <f t="shared" si="25"/>
        <v>0</v>
      </c>
      <c r="T105" s="48"/>
      <c r="U105" s="11"/>
      <c r="V105" s="48"/>
      <c r="W105" s="11"/>
      <c r="X105" s="48"/>
      <c r="Y105" s="11"/>
      <c r="Z105" s="10">
        <f t="shared" si="26"/>
        <v>0</v>
      </c>
      <c r="AA105" s="10">
        <f t="shared" si="27"/>
        <v>0</v>
      </c>
    </row>
    <row r="106" spans="1:27" hidden="1" x14ac:dyDescent="0.25">
      <c r="A106" s="6">
        <f t="shared" si="21"/>
        <v>26</v>
      </c>
      <c r="B106" s="7" t="s">
        <v>31</v>
      </c>
      <c r="C106" s="8" t="s">
        <v>41</v>
      </c>
      <c r="D106" s="1">
        <v>121.786</v>
      </c>
      <c r="E106" s="9"/>
      <c r="F106" s="1">
        <v>104.459</v>
      </c>
      <c r="G106" s="9"/>
      <c r="H106" s="1">
        <v>120.182</v>
      </c>
      <c r="I106" s="9"/>
      <c r="J106" s="10">
        <f t="shared" si="22"/>
        <v>346.42700000000002</v>
      </c>
      <c r="K106" s="10">
        <f t="shared" si="23"/>
        <v>0</v>
      </c>
      <c r="L106" s="1">
        <v>110.52</v>
      </c>
      <c r="M106" s="11"/>
      <c r="N106" s="1">
        <v>110.117</v>
      </c>
      <c r="O106" s="11"/>
      <c r="P106" s="1">
        <v>101.59099999999999</v>
      </c>
      <c r="Q106" s="11"/>
      <c r="R106" s="10">
        <f t="shared" si="24"/>
        <v>322.22800000000001</v>
      </c>
      <c r="S106" s="10">
        <f t="shared" si="25"/>
        <v>0</v>
      </c>
      <c r="T106" s="48"/>
      <c r="U106" s="11"/>
      <c r="V106" s="48"/>
      <c r="W106" s="11"/>
      <c r="X106" s="48"/>
      <c r="Y106" s="11"/>
      <c r="Z106" s="10">
        <f t="shared" si="26"/>
        <v>0</v>
      </c>
      <c r="AA106" s="10">
        <f t="shared" si="27"/>
        <v>0</v>
      </c>
    </row>
    <row r="107" spans="1:27" hidden="1" x14ac:dyDescent="0.25">
      <c r="A107" s="6">
        <f t="shared" si="21"/>
        <v>27</v>
      </c>
      <c r="B107" s="7" t="s">
        <v>32</v>
      </c>
      <c r="C107" s="8" t="s">
        <v>41</v>
      </c>
      <c r="D107" s="1">
        <v>9728.9240000000009</v>
      </c>
      <c r="E107" s="9"/>
      <c r="F107" s="1">
        <v>8531.64</v>
      </c>
      <c r="G107" s="9"/>
      <c r="H107" s="1">
        <v>9428.1540000000005</v>
      </c>
      <c r="I107" s="9"/>
      <c r="J107" s="10">
        <f t="shared" si="22"/>
        <v>27688.718000000001</v>
      </c>
      <c r="K107" s="10">
        <f t="shared" si="23"/>
        <v>0</v>
      </c>
      <c r="L107" s="1">
        <v>9032.8240000000005</v>
      </c>
      <c r="M107" s="11"/>
      <c r="N107" s="1">
        <v>9359.0339999999997</v>
      </c>
      <c r="O107" s="11"/>
      <c r="P107" s="1">
        <v>9111.5810000000001</v>
      </c>
      <c r="Q107" s="11"/>
      <c r="R107" s="10">
        <f t="shared" si="24"/>
        <v>27503.438999999998</v>
      </c>
      <c r="S107" s="10">
        <f t="shared" si="25"/>
        <v>0</v>
      </c>
      <c r="T107" s="48"/>
      <c r="U107" s="11"/>
      <c r="V107" s="48"/>
      <c r="W107" s="11"/>
      <c r="X107" s="48"/>
      <c r="Y107" s="11"/>
      <c r="Z107" s="10">
        <f t="shared" si="26"/>
        <v>0</v>
      </c>
      <c r="AA107" s="10">
        <f t="shared" si="27"/>
        <v>0</v>
      </c>
    </row>
    <row r="108" spans="1:27" hidden="1" x14ac:dyDescent="0.25">
      <c r="A108" s="6">
        <f t="shared" si="21"/>
        <v>28</v>
      </c>
      <c r="B108" s="7" t="s">
        <v>33</v>
      </c>
      <c r="C108" s="8" t="s">
        <v>41</v>
      </c>
      <c r="D108" s="1"/>
      <c r="E108" s="9"/>
      <c r="F108" s="1"/>
      <c r="G108" s="9"/>
      <c r="H108" s="1"/>
      <c r="I108" s="9"/>
      <c r="J108" s="10">
        <f t="shared" si="22"/>
        <v>0</v>
      </c>
      <c r="K108" s="10">
        <f t="shared" si="23"/>
        <v>0</v>
      </c>
      <c r="L108" s="1"/>
      <c r="M108" s="11"/>
      <c r="N108" s="1"/>
      <c r="O108" s="11"/>
      <c r="P108" s="1"/>
      <c r="Q108" s="11"/>
      <c r="R108" s="10">
        <f t="shared" si="24"/>
        <v>0</v>
      </c>
      <c r="S108" s="10">
        <f t="shared" si="25"/>
        <v>0</v>
      </c>
      <c r="T108" s="48"/>
      <c r="U108" s="11"/>
      <c r="V108" s="48"/>
      <c r="W108" s="11"/>
      <c r="X108" s="48"/>
      <c r="Y108" s="11"/>
      <c r="Z108" s="10">
        <f t="shared" si="26"/>
        <v>0</v>
      </c>
      <c r="AA108" s="10">
        <f t="shared" si="27"/>
        <v>0</v>
      </c>
    </row>
    <row r="109" spans="1:27" hidden="1" x14ac:dyDescent="0.25">
      <c r="A109" s="6">
        <f t="shared" si="21"/>
        <v>29</v>
      </c>
      <c r="B109" s="7" t="s">
        <v>34</v>
      </c>
      <c r="C109" s="8" t="s">
        <v>41</v>
      </c>
      <c r="D109" s="1">
        <v>10582.624</v>
      </c>
      <c r="E109" s="9"/>
      <c r="F109" s="1">
        <v>9978.7109999999993</v>
      </c>
      <c r="G109" s="9"/>
      <c r="H109" s="1">
        <v>11307.03</v>
      </c>
      <c r="I109" s="9"/>
      <c r="J109" s="10">
        <f t="shared" si="22"/>
        <v>31868.364999999998</v>
      </c>
      <c r="K109" s="10">
        <f t="shared" si="23"/>
        <v>0</v>
      </c>
      <c r="L109" s="1">
        <v>10829.517</v>
      </c>
      <c r="M109" s="11"/>
      <c r="N109" s="1">
        <v>11248.584000000001</v>
      </c>
      <c r="O109" s="11"/>
      <c r="P109" s="1">
        <v>10942.315000000001</v>
      </c>
      <c r="Q109" s="11"/>
      <c r="R109" s="10">
        <f t="shared" si="24"/>
        <v>33020.416000000005</v>
      </c>
      <c r="S109" s="10">
        <f t="shared" si="25"/>
        <v>0</v>
      </c>
      <c r="T109" s="48"/>
      <c r="U109" s="11"/>
      <c r="V109" s="48"/>
      <c r="W109" s="11"/>
      <c r="X109" s="48"/>
      <c r="Y109" s="11"/>
      <c r="Z109" s="10">
        <f t="shared" si="26"/>
        <v>0</v>
      </c>
      <c r="AA109" s="10">
        <f t="shared" si="27"/>
        <v>0</v>
      </c>
    </row>
    <row r="110" spans="1:27" hidden="1" x14ac:dyDescent="0.25">
      <c r="A110" s="6">
        <f t="shared" si="21"/>
        <v>30</v>
      </c>
      <c r="B110" s="7" t="s">
        <v>35</v>
      </c>
      <c r="C110" s="8" t="s">
        <v>41</v>
      </c>
      <c r="D110" s="1"/>
      <c r="E110" s="9"/>
      <c r="F110" s="1"/>
      <c r="G110" s="9"/>
      <c r="H110" s="1"/>
      <c r="I110" s="9"/>
      <c r="J110" s="10">
        <f t="shared" si="22"/>
        <v>0</v>
      </c>
      <c r="K110" s="10">
        <f t="shared" si="23"/>
        <v>0</v>
      </c>
      <c r="L110" s="1"/>
      <c r="M110" s="11"/>
      <c r="N110" s="1"/>
      <c r="O110" s="11"/>
      <c r="P110" s="1"/>
      <c r="Q110" s="11"/>
      <c r="R110" s="10">
        <f t="shared" si="24"/>
        <v>0</v>
      </c>
      <c r="S110" s="10">
        <f t="shared" si="25"/>
        <v>0</v>
      </c>
      <c r="T110" s="48"/>
      <c r="U110" s="11"/>
      <c r="V110" s="48"/>
      <c r="W110" s="11"/>
      <c r="X110" s="48"/>
      <c r="Y110" s="11"/>
      <c r="Z110" s="10">
        <f t="shared" si="26"/>
        <v>0</v>
      </c>
      <c r="AA110" s="10">
        <f t="shared" si="27"/>
        <v>0</v>
      </c>
    </row>
    <row r="111" spans="1:27" hidden="1" x14ac:dyDescent="0.25">
      <c r="A111" s="43" t="s">
        <v>36</v>
      </c>
      <c r="B111" s="43"/>
      <c r="C111" s="8" t="s">
        <v>41</v>
      </c>
      <c r="D111" s="12">
        <f t="shared" ref="D111:I111" si="28">SUM(D81:D110)</f>
        <v>103961.41799999998</v>
      </c>
      <c r="E111" s="12">
        <f t="shared" si="28"/>
        <v>0</v>
      </c>
      <c r="F111" s="12">
        <f t="shared" si="28"/>
        <v>93853.732000000004</v>
      </c>
      <c r="G111" s="12">
        <f t="shared" si="28"/>
        <v>0</v>
      </c>
      <c r="H111" s="12">
        <f t="shared" si="28"/>
        <v>104181.34899999999</v>
      </c>
      <c r="I111" s="12">
        <f t="shared" si="28"/>
        <v>0</v>
      </c>
      <c r="J111" s="10">
        <f t="shared" si="22"/>
        <v>301996.49899999995</v>
      </c>
      <c r="K111" s="10">
        <f t="shared" si="23"/>
        <v>0</v>
      </c>
      <c r="L111" s="13">
        <f t="shared" ref="L111:Q111" si="29">SUM(L81:L110)</f>
        <v>99182.19</v>
      </c>
      <c r="M111" s="13">
        <f t="shared" si="29"/>
        <v>0</v>
      </c>
      <c r="N111" s="13">
        <f t="shared" si="29"/>
        <v>101977.848</v>
      </c>
      <c r="O111" s="13">
        <f t="shared" si="29"/>
        <v>0</v>
      </c>
      <c r="P111" s="13">
        <f t="shared" si="29"/>
        <v>98981.776000000013</v>
      </c>
      <c r="Q111" s="13">
        <f t="shared" si="29"/>
        <v>0</v>
      </c>
      <c r="R111" s="10">
        <f t="shared" si="24"/>
        <v>300141.81400000001</v>
      </c>
      <c r="S111" s="10">
        <f t="shared" si="25"/>
        <v>0</v>
      </c>
      <c r="T111" s="13">
        <f t="shared" ref="T111:Y111" si="30">SUM(T81:T110)</f>
        <v>0</v>
      </c>
      <c r="U111" s="13">
        <f t="shared" si="30"/>
        <v>0</v>
      </c>
      <c r="V111" s="13">
        <f t="shared" si="30"/>
        <v>0</v>
      </c>
      <c r="W111" s="13">
        <f t="shared" si="30"/>
        <v>0</v>
      </c>
      <c r="X111" s="13">
        <f t="shared" si="30"/>
        <v>0</v>
      </c>
      <c r="Y111" s="13">
        <f t="shared" si="30"/>
        <v>0</v>
      </c>
      <c r="Z111" s="10">
        <f t="shared" si="26"/>
        <v>0</v>
      </c>
      <c r="AA111" s="10">
        <f t="shared" si="27"/>
        <v>0</v>
      </c>
    </row>
    <row r="112" spans="1:27" hidden="1" x14ac:dyDescent="0.25"/>
    <row r="113" spans="1:27" hidden="1" x14ac:dyDescent="0.25"/>
    <row r="114" spans="1:27" hidden="1" x14ac:dyDescent="0.25">
      <c r="A114" s="39" t="s">
        <v>1</v>
      </c>
      <c r="B114" s="39" t="s">
        <v>2</v>
      </c>
      <c r="C114" s="39" t="s">
        <v>3</v>
      </c>
      <c r="D114" s="42" t="s">
        <v>50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</row>
    <row r="115" spans="1:27" hidden="1" x14ac:dyDescent="0.25">
      <c r="A115" s="40"/>
      <c r="B115" s="40"/>
      <c r="C115" s="40"/>
      <c r="D115" s="34" t="s">
        <v>4</v>
      </c>
      <c r="E115" s="34"/>
      <c r="F115" s="34" t="s">
        <v>5</v>
      </c>
      <c r="G115" s="34"/>
      <c r="H115" s="34" t="s">
        <v>6</v>
      </c>
      <c r="I115" s="34"/>
      <c r="J115" s="44" t="s">
        <v>7</v>
      </c>
      <c r="K115" s="44"/>
      <c r="L115" s="34" t="s">
        <v>8</v>
      </c>
      <c r="M115" s="34"/>
      <c r="N115" s="34" t="s">
        <v>9</v>
      </c>
      <c r="O115" s="34"/>
      <c r="P115" s="34" t="s">
        <v>10</v>
      </c>
      <c r="Q115" s="34"/>
      <c r="R115" s="35" t="s">
        <v>11</v>
      </c>
      <c r="S115" s="36"/>
      <c r="T115" s="34" t="s">
        <v>60</v>
      </c>
      <c r="U115" s="34"/>
      <c r="V115" s="34" t="s">
        <v>61</v>
      </c>
      <c r="W115" s="34"/>
      <c r="X115" s="34" t="s">
        <v>62</v>
      </c>
      <c r="Y115" s="34"/>
      <c r="Z115" s="35" t="s">
        <v>59</v>
      </c>
      <c r="AA115" s="36"/>
    </row>
    <row r="116" spans="1:27" ht="114.75" hidden="1" x14ac:dyDescent="0.25">
      <c r="A116" s="41"/>
      <c r="B116" s="41"/>
      <c r="C116" s="41"/>
      <c r="D116" s="20" t="s">
        <v>42</v>
      </c>
      <c r="E116" s="20" t="s">
        <v>43</v>
      </c>
      <c r="F116" s="20" t="s">
        <v>42</v>
      </c>
      <c r="G116" s="20" t="s">
        <v>43</v>
      </c>
      <c r="H116" s="20" t="s">
        <v>42</v>
      </c>
      <c r="I116" s="20" t="s">
        <v>43</v>
      </c>
      <c r="J116" s="21" t="s">
        <v>42</v>
      </c>
      <c r="K116" s="21" t="s">
        <v>43</v>
      </c>
      <c r="L116" s="20" t="s">
        <v>42</v>
      </c>
      <c r="M116" s="20" t="s">
        <v>43</v>
      </c>
      <c r="N116" s="20" t="s">
        <v>42</v>
      </c>
      <c r="O116" s="20" t="s">
        <v>43</v>
      </c>
      <c r="P116" s="20" t="s">
        <v>42</v>
      </c>
      <c r="Q116" s="20" t="s">
        <v>43</v>
      </c>
      <c r="R116" s="21" t="s">
        <v>42</v>
      </c>
      <c r="S116" s="21" t="s">
        <v>43</v>
      </c>
      <c r="T116" s="20" t="s">
        <v>42</v>
      </c>
      <c r="U116" s="20" t="s">
        <v>43</v>
      </c>
      <c r="V116" s="20" t="s">
        <v>42</v>
      </c>
      <c r="W116" s="20" t="s">
        <v>43</v>
      </c>
      <c r="X116" s="20" t="s">
        <v>42</v>
      </c>
      <c r="Y116" s="20" t="s">
        <v>43</v>
      </c>
      <c r="Z116" s="21" t="s">
        <v>42</v>
      </c>
      <c r="AA116" s="21" t="s">
        <v>43</v>
      </c>
    </row>
    <row r="117" spans="1:27" hidden="1" x14ac:dyDescent="0.25">
      <c r="A117" s="6">
        <v>1</v>
      </c>
      <c r="B117" s="7" t="s">
        <v>12</v>
      </c>
      <c r="C117" s="8" t="s">
        <v>41</v>
      </c>
      <c r="D117" s="1"/>
      <c r="E117" s="9"/>
      <c r="F117" s="1"/>
      <c r="G117" s="9"/>
      <c r="H117" s="1"/>
      <c r="I117" s="9"/>
      <c r="J117" s="10">
        <f>D117+F117+H117</f>
        <v>0</v>
      </c>
      <c r="K117" s="10">
        <f>E117+G117+I117</f>
        <v>0</v>
      </c>
      <c r="L117" s="1"/>
      <c r="M117" s="11"/>
      <c r="N117" s="1"/>
      <c r="O117" s="11"/>
      <c r="P117" s="1"/>
      <c r="Q117" s="11"/>
      <c r="R117" s="10">
        <f>L117+N117+P117</f>
        <v>0</v>
      </c>
      <c r="S117" s="10">
        <f>M117+O117+Q117</f>
        <v>0</v>
      </c>
      <c r="T117" s="1"/>
      <c r="U117" s="11"/>
      <c r="V117" s="1"/>
      <c r="W117" s="11"/>
      <c r="X117" s="1"/>
      <c r="Y117" s="11"/>
      <c r="Z117" s="10">
        <f>T117+V117+X117</f>
        <v>0</v>
      </c>
      <c r="AA117" s="10">
        <f>U117+W117+Y117</f>
        <v>0</v>
      </c>
    </row>
    <row r="118" spans="1:27" hidden="1" x14ac:dyDescent="0.25">
      <c r="A118" s="6">
        <f t="shared" ref="A118:A146" si="31">A117+1</f>
        <v>2</v>
      </c>
      <c r="B118" s="7" t="s">
        <v>13</v>
      </c>
      <c r="C118" s="8" t="s">
        <v>41</v>
      </c>
      <c r="D118" s="1"/>
      <c r="E118" s="9"/>
      <c r="F118" s="1"/>
      <c r="G118" s="9"/>
      <c r="H118" s="1"/>
      <c r="I118" s="9"/>
      <c r="J118" s="10">
        <f t="shared" ref="J118:J147" si="32">D118+F118+H118</f>
        <v>0</v>
      </c>
      <c r="K118" s="10">
        <f t="shared" ref="K118:K147" si="33">E118+G118+I118</f>
        <v>0</v>
      </c>
      <c r="L118" s="1"/>
      <c r="M118" s="11"/>
      <c r="N118" s="1"/>
      <c r="O118" s="11"/>
      <c r="P118" s="1"/>
      <c r="Q118" s="11"/>
      <c r="R118" s="10">
        <f t="shared" ref="R118:R147" si="34">L118+N118+P118</f>
        <v>0</v>
      </c>
      <c r="S118" s="10">
        <f t="shared" ref="S118:S147" si="35">M118+O118+Q118</f>
        <v>0</v>
      </c>
      <c r="T118" s="1"/>
      <c r="U118" s="11"/>
      <c r="V118" s="1"/>
      <c r="W118" s="11"/>
      <c r="X118" s="1"/>
      <c r="Y118" s="11"/>
      <c r="Z118" s="10">
        <f t="shared" ref="Z118:Z147" si="36">T118+V118+X118</f>
        <v>0</v>
      </c>
      <c r="AA118" s="10">
        <f t="shared" ref="AA118:AA147" si="37">U118+W118+Y118</f>
        <v>0</v>
      </c>
    </row>
    <row r="119" spans="1:27" hidden="1" x14ac:dyDescent="0.25">
      <c r="A119" s="6">
        <f t="shared" si="31"/>
        <v>3</v>
      </c>
      <c r="B119" s="7" t="s">
        <v>14</v>
      </c>
      <c r="C119" s="8" t="s">
        <v>41</v>
      </c>
      <c r="D119" s="1"/>
      <c r="E119" s="9"/>
      <c r="F119" s="1"/>
      <c r="G119" s="9"/>
      <c r="H119" s="1"/>
      <c r="I119" s="9"/>
      <c r="J119" s="10">
        <f t="shared" si="32"/>
        <v>0</v>
      </c>
      <c r="K119" s="10">
        <f t="shared" si="33"/>
        <v>0</v>
      </c>
      <c r="L119" s="1"/>
      <c r="M119" s="11"/>
      <c r="N119" s="1"/>
      <c r="O119" s="11"/>
      <c r="P119" s="1"/>
      <c r="Q119" s="11"/>
      <c r="R119" s="10">
        <f t="shared" si="34"/>
        <v>0</v>
      </c>
      <c r="S119" s="10">
        <f t="shared" si="35"/>
        <v>0</v>
      </c>
      <c r="T119" s="1"/>
      <c r="U119" s="11"/>
      <c r="V119" s="1"/>
      <c r="W119" s="11"/>
      <c r="X119" s="1"/>
      <c r="Y119" s="11"/>
      <c r="Z119" s="10">
        <f t="shared" si="36"/>
        <v>0</v>
      </c>
      <c r="AA119" s="10">
        <f t="shared" si="37"/>
        <v>0</v>
      </c>
    </row>
    <row r="120" spans="1:27" hidden="1" x14ac:dyDescent="0.25">
      <c r="A120" s="6">
        <f t="shared" si="31"/>
        <v>4</v>
      </c>
      <c r="B120" s="7" t="s">
        <v>15</v>
      </c>
      <c r="C120" s="8" t="s">
        <v>41</v>
      </c>
      <c r="D120" s="1"/>
      <c r="E120" s="9"/>
      <c r="F120" s="1"/>
      <c r="G120" s="9"/>
      <c r="H120" s="1"/>
      <c r="I120" s="9"/>
      <c r="J120" s="10">
        <f t="shared" si="32"/>
        <v>0</v>
      </c>
      <c r="K120" s="10">
        <f t="shared" si="33"/>
        <v>0</v>
      </c>
      <c r="L120" s="1"/>
      <c r="M120" s="11"/>
      <c r="N120" s="1"/>
      <c r="O120" s="11"/>
      <c r="P120" s="1"/>
      <c r="Q120" s="11"/>
      <c r="R120" s="10">
        <f t="shared" si="34"/>
        <v>0</v>
      </c>
      <c r="S120" s="10">
        <f t="shared" si="35"/>
        <v>0</v>
      </c>
      <c r="T120" s="1"/>
      <c r="U120" s="11"/>
      <c r="V120" s="1"/>
      <c r="W120" s="11"/>
      <c r="X120" s="1"/>
      <c r="Y120" s="11"/>
      <c r="Z120" s="10">
        <f t="shared" si="36"/>
        <v>0</v>
      </c>
      <c r="AA120" s="10">
        <f t="shared" si="37"/>
        <v>0</v>
      </c>
    </row>
    <row r="121" spans="1:27" hidden="1" x14ac:dyDescent="0.25">
      <c r="A121" s="6">
        <f t="shared" si="31"/>
        <v>5</v>
      </c>
      <c r="B121" s="7" t="s">
        <v>51</v>
      </c>
      <c r="C121" s="8" t="s">
        <v>41</v>
      </c>
      <c r="D121" s="1"/>
      <c r="E121" s="9"/>
      <c r="F121" s="1"/>
      <c r="G121" s="9"/>
      <c r="H121" s="1"/>
      <c r="I121" s="9"/>
      <c r="J121" s="10">
        <f t="shared" si="32"/>
        <v>0</v>
      </c>
      <c r="K121" s="10">
        <f t="shared" si="33"/>
        <v>0</v>
      </c>
      <c r="L121" s="1"/>
      <c r="M121" s="11"/>
      <c r="N121" s="1"/>
      <c r="O121" s="11"/>
      <c r="P121" s="1"/>
      <c r="Q121" s="11"/>
      <c r="R121" s="10">
        <f t="shared" si="34"/>
        <v>0</v>
      </c>
      <c r="S121" s="10">
        <f t="shared" si="35"/>
        <v>0</v>
      </c>
      <c r="T121" s="1"/>
      <c r="U121" s="11"/>
      <c r="V121" s="1"/>
      <c r="W121" s="11"/>
      <c r="X121" s="1"/>
      <c r="Y121" s="11"/>
      <c r="Z121" s="10">
        <f t="shared" si="36"/>
        <v>0</v>
      </c>
      <c r="AA121" s="10">
        <f t="shared" si="37"/>
        <v>0</v>
      </c>
    </row>
    <row r="122" spans="1:27" hidden="1" x14ac:dyDescent="0.25">
      <c r="A122" s="6">
        <f t="shared" si="31"/>
        <v>6</v>
      </c>
      <c r="B122" s="7" t="s">
        <v>52</v>
      </c>
      <c r="C122" s="8" t="s">
        <v>41</v>
      </c>
      <c r="D122" s="1"/>
      <c r="E122" s="9"/>
      <c r="F122" s="1"/>
      <c r="G122" s="9"/>
      <c r="H122" s="1"/>
      <c r="I122" s="9"/>
      <c r="J122" s="10">
        <f t="shared" si="32"/>
        <v>0</v>
      </c>
      <c r="K122" s="10">
        <f t="shared" si="33"/>
        <v>0</v>
      </c>
      <c r="L122" s="1"/>
      <c r="M122" s="11"/>
      <c r="N122" s="1"/>
      <c r="O122" s="11"/>
      <c r="P122" s="1"/>
      <c r="Q122" s="11"/>
      <c r="R122" s="10">
        <f t="shared" si="34"/>
        <v>0</v>
      </c>
      <c r="S122" s="10">
        <f t="shared" si="35"/>
        <v>0</v>
      </c>
      <c r="T122" s="1"/>
      <c r="U122" s="11"/>
      <c r="V122" s="1"/>
      <c r="W122" s="11"/>
      <c r="X122" s="1"/>
      <c r="Y122" s="11"/>
      <c r="Z122" s="10">
        <f t="shared" si="36"/>
        <v>0</v>
      </c>
      <c r="AA122" s="10">
        <f t="shared" si="37"/>
        <v>0</v>
      </c>
    </row>
    <row r="123" spans="1:27" hidden="1" x14ac:dyDescent="0.25">
      <c r="A123" s="6">
        <f t="shared" si="31"/>
        <v>7</v>
      </c>
      <c r="B123" s="7" t="s">
        <v>53</v>
      </c>
      <c r="C123" s="8" t="s">
        <v>41</v>
      </c>
      <c r="D123" s="1">
        <v>26858.648999999998</v>
      </c>
      <c r="E123" s="9">
        <v>0</v>
      </c>
      <c r="F123" s="1">
        <v>25954.661999999997</v>
      </c>
      <c r="G123" s="9">
        <v>0</v>
      </c>
      <c r="H123" s="1">
        <v>28945.600999999999</v>
      </c>
      <c r="I123" s="9">
        <v>0</v>
      </c>
      <c r="J123" s="10">
        <f t="shared" si="32"/>
        <v>81758.911999999997</v>
      </c>
      <c r="K123" s="10">
        <f t="shared" si="33"/>
        <v>0</v>
      </c>
      <c r="L123" s="1">
        <v>27066.224999999999</v>
      </c>
      <c r="M123" s="11">
        <v>0</v>
      </c>
      <c r="N123" s="1">
        <v>26564.253000000001</v>
      </c>
      <c r="O123" s="11">
        <v>0</v>
      </c>
      <c r="P123" s="1">
        <v>26342.294999999998</v>
      </c>
      <c r="Q123" s="11">
        <v>0</v>
      </c>
      <c r="R123" s="10">
        <f t="shared" si="34"/>
        <v>79972.773000000001</v>
      </c>
      <c r="S123" s="10">
        <f t="shared" si="35"/>
        <v>0</v>
      </c>
      <c r="T123" s="1">
        <v>26495.080999999998</v>
      </c>
      <c r="U123" s="11">
        <v>0</v>
      </c>
      <c r="V123" s="1">
        <v>27896.537</v>
      </c>
      <c r="W123" s="11">
        <v>0</v>
      </c>
      <c r="X123" s="1">
        <v>26915.852999999999</v>
      </c>
      <c r="Y123" s="11">
        <v>0</v>
      </c>
      <c r="Z123" s="10">
        <f t="shared" si="36"/>
        <v>81307.471000000005</v>
      </c>
      <c r="AA123" s="10">
        <f t="shared" si="37"/>
        <v>0</v>
      </c>
    </row>
    <row r="124" spans="1:27" hidden="1" x14ac:dyDescent="0.25">
      <c r="A124" s="6">
        <f t="shared" si="31"/>
        <v>8</v>
      </c>
      <c r="B124" s="7" t="s">
        <v>54</v>
      </c>
      <c r="C124" s="8" t="s">
        <v>41</v>
      </c>
      <c r="D124" s="1"/>
      <c r="E124" s="9"/>
      <c r="F124" s="1"/>
      <c r="G124" s="9"/>
      <c r="H124" s="1"/>
      <c r="I124" s="9"/>
      <c r="J124" s="10">
        <f t="shared" si="32"/>
        <v>0</v>
      </c>
      <c r="K124" s="10">
        <f t="shared" si="33"/>
        <v>0</v>
      </c>
      <c r="L124" s="1"/>
      <c r="M124" s="11"/>
      <c r="N124" s="1"/>
      <c r="O124" s="11"/>
      <c r="P124" s="1"/>
      <c r="Q124" s="11"/>
      <c r="R124" s="10">
        <f t="shared" si="34"/>
        <v>0</v>
      </c>
      <c r="S124" s="10">
        <f t="shared" si="35"/>
        <v>0</v>
      </c>
      <c r="T124" s="1"/>
      <c r="U124" s="11"/>
      <c r="V124" s="1"/>
      <c r="W124" s="11"/>
      <c r="X124" s="1"/>
      <c r="Y124" s="11"/>
      <c r="Z124" s="10">
        <f t="shared" si="36"/>
        <v>0</v>
      </c>
      <c r="AA124" s="10">
        <f t="shared" si="37"/>
        <v>0</v>
      </c>
    </row>
    <row r="125" spans="1:27" hidden="1" x14ac:dyDescent="0.25">
      <c r="A125" s="6">
        <f t="shared" si="31"/>
        <v>9</v>
      </c>
      <c r="B125" s="7" t="s">
        <v>55</v>
      </c>
      <c r="C125" s="8" t="s">
        <v>41</v>
      </c>
      <c r="D125" s="1"/>
      <c r="E125" s="9"/>
      <c r="F125" s="1"/>
      <c r="G125" s="9"/>
      <c r="H125" s="1"/>
      <c r="I125" s="9"/>
      <c r="J125" s="10">
        <f t="shared" si="32"/>
        <v>0</v>
      </c>
      <c r="K125" s="10">
        <f t="shared" si="33"/>
        <v>0</v>
      </c>
      <c r="L125" s="1"/>
      <c r="M125" s="11"/>
      <c r="N125" s="1"/>
      <c r="O125" s="11"/>
      <c r="P125" s="1"/>
      <c r="Q125" s="11"/>
      <c r="R125" s="10">
        <f t="shared" si="34"/>
        <v>0</v>
      </c>
      <c r="S125" s="10">
        <f t="shared" si="35"/>
        <v>0</v>
      </c>
      <c r="T125" s="1"/>
      <c r="U125" s="11"/>
      <c r="V125" s="1"/>
      <c r="W125" s="11"/>
      <c r="X125" s="1"/>
      <c r="Y125" s="11"/>
      <c r="Z125" s="10">
        <f t="shared" si="36"/>
        <v>0</v>
      </c>
      <c r="AA125" s="10">
        <f t="shared" si="37"/>
        <v>0</v>
      </c>
    </row>
    <row r="126" spans="1:27" hidden="1" x14ac:dyDescent="0.25">
      <c r="A126" s="6">
        <f t="shared" si="31"/>
        <v>10</v>
      </c>
      <c r="B126" s="7" t="s">
        <v>56</v>
      </c>
      <c r="C126" s="8" t="s">
        <v>41</v>
      </c>
      <c r="D126" s="1"/>
      <c r="E126" s="9"/>
      <c r="F126" s="1"/>
      <c r="G126" s="9"/>
      <c r="H126" s="1"/>
      <c r="I126" s="9"/>
      <c r="J126" s="10">
        <f t="shared" si="32"/>
        <v>0</v>
      </c>
      <c r="K126" s="10">
        <f t="shared" si="33"/>
        <v>0</v>
      </c>
      <c r="L126" s="1"/>
      <c r="M126" s="11"/>
      <c r="N126" s="1"/>
      <c r="O126" s="11"/>
      <c r="P126" s="1"/>
      <c r="Q126" s="11"/>
      <c r="R126" s="10">
        <f t="shared" si="34"/>
        <v>0</v>
      </c>
      <c r="S126" s="10">
        <f t="shared" si="35"/>
        <v>0</v>
      </c>
      <c r="T126" s="1"/>
      <c r="U126" s="11"/>
      <c r="V126" s="1"/>
      <c r="W126" s="11"/>
      <c r="X126" s="1"/>
      <c r="Y126" s="11"/>
      <c r="Z126" s="10">
        <f t="shared" si="36"/>
        <v>0</v>
      </c>
      <c r="AA126" s="10">
        <f t="shared" si="37"/>
        <v>0</v>
      </c>
    </row>
    <row r="127" spans="1:27" hidden="1" x14ac:dyDescent="0.25">
      <c r="A127" s="6">
        <f t="shared" si="31"/>
        <v>11</v>
      </c>
      <c r="B127" s="7" t="s">
        <v>16</v>
      </c>
      <c r="C127" s="8" t="s">
        <v>41</v>
      </c>
      <c r="D127" s="1"/>
      <c r="E127" s="9"/>
      <c r="F127" s="1"/>
      <c r="G127" s="9"/>
      <c r="H127" s="1"/>
      <c r="I127" s="9"/>
      <c r="J127" s="10">
        <f t="shared" si="32"/>
        <v>0</v>
      </c>
      <c r="K127" s="10">
        <f t="shared" si="33"/>
        <v>0</v>
      </c>
      <c r="L127" s="1"/>
      <c r="M127" s="11"/>
      <c r="N127" s="1"/>
      <c r="O127" s="11"/>
      <c r="P127" s="1"/>
      <c r="Q127" s="11"/>
      <c r="R127" s="10">
        <f t="shared" si="34"/>
        <v>0</v>
      </c>
      <c r="S127" s="10">
        <f t="shared" si="35"/>
        <v>0</v>
      </c>
      <c r="T127" s="1"/>
      <c r="U127" s="11"/>
      <c r="V127" s="1"/>
      <c r="W127" s="11"/>
      <c r="X127" s="1"/>
      <c r="Y127" s="11"/>
      <c r="Z127" s="10">
        <f t="shared" si="36"/>
        <v>0</v>
      </c>
      <c r="AA127" s="10">
        <f t="shared" si="37"/>
        <v>0</v>
      </c>
    </row>
    <row r="128" spans="1:27" hidden="1" x14ac:dyDescent="0.25">
      <c r="A128" s="6">
        <f t="shared" si="31"/>
        <v>12</v>
      </c>
      <c r="B128" s="7" t="s">
        <v>17</v>
      </c>
      <c r="C128" s="8" t="s">
        <v>41</v>
      </c>
      <c r="D128" s="1"/>
      <c r="E128" s="9"/>
      <c r="F128" s="1"/>
      <c r="G128" s="9"/>
      <c r="H128" s="1"/>
      <c r="I128" s="9"/>
      <c r="J128" s="10">
        <f t="shared" si="32"/>
        <v>0</v>
      </c>
      <c r="K128" s="10">
        <f t="shared" si="33"/>
        <v>0</v>
      </c>
      <c r="L128" s="1"/>
      <c r="M128" s="11"/>
      <c r="N128" s="1"/>
      <c r="O128" s="11"/>
      <c r="P128" s="1"/>
      <c r="Q128" s="11"/>
      <c r="R128" s="10">
        <f t="shared" si="34"/>
        <v>0</v>
      </c>
      <c r="S128" s="10">
        <f t="shared" si="35"/>
        <v>0</v>
      </c>
      <c r="T128" s="1"/>
      <c r="U128" s="11"/>
      <c r="V128" s="1"/>
      <c r="W128" s="11"/>
      <c r="X128" s="1"/>
      <c r="Y128" s="11"/>
      <c r="Z128" s="10">
        <f t="shared" si="36"/>
        <v>0</v>
      </c>
      <c r="AA128" s="10">
        <f t="shared" si="37"/>
        <v>0</v>
      </c>
    </row>
    <row r="129" spans="1:27" hidden="1" x14ac:dyDescent="0.25">
      <c r="A129" s="6">
        <f t="shared" si="31"/>
        <v>13</v>
      </c>
      <c r="B129" s="7" t="s">
        <v>18</v>
      </c>
      <c r="C129" s="8" t="s">
        <v>41</v>
      </c>
      <c r="D129" s="1"/>
      <c r="E129" s="9"/>
      <c r="F129" s="1"/>
      <c r="G129" s="9"/>
      <c r="H129" s="1"/>
      <c r="I129" s="9"/>
      <c r="J129" s="10">
        <f t="shared" si="32"/>
        <v>0</v>
      </c>
      <c r="K129" s="10">
        <f t="shared" si="33"/>
        <v>0</v>
      </c>
      <c r="L129" s="1"/>
      <c r="M129" s="11"/>
      <c r="N129" s="1"/>
      <c r="O129" s="11"/>
      <c r="P129" s="1"/>
      <c r="Q129" s="11"/>
      <c r="R129" s="10">
        <f t="shared" si="34"/>
        <v>0</v>
      </c>
      <c r="S129" s="10">
        <f t="shared" si="35"/>
        <v>0</v>
      </c>
      <c r="T129" s="1"/>
      <c r="U129" s="11"/>
      <c r="V129" s="1"/>
      <c r="W129" s="11"/>
      <c r="X129" s="1"/>
      <c r="Y129" s="11"/>
      <c r="Z129" s="10">
        <f t="shared" si="36"/>
        <v>0</v>
      </c>
      <c r="AA129" s="10">
        <f t="shared" si="37"/>
        <v>0</v>
      </c>
    </row>
    <row r="130" spans="1:27" hidden="1" x14ac:dyDescent="0.25">
      <c r="A130" s="6">
        <f t="shared" si="31"/>
        <v>14</v>
      </c>
      <c r="B130" s="7" t="s">
        <v>19</v>
      </c>
      <c r="C130" s="8" t="s">
        <v>41</v>
      </c>
      <c r="D130" s="1"/>
      <c r="E130" s="9"/>
      <c r="F130" s="1"/>
      <c r="G130" s="9"/>
      <c r="H130" s="1"/>
      <c r="I130" s="9"/>
      <c r="J130" s="10">
        <f t="shared" si="32"/>
        <v>0</v>
      </c>
      <c r="K130" s="10">
        <f t="shared" si="33"/>
        <v>0</v>
      </c>
      <c r="L130" s="1"/>
      <c r="M130" s="11"/>
      <c r="N130" s="1"/>
      <c r="O130" s="11"/>
      <c r="P130" s="1"/>
      <c r="Q130" s="11"/>
      <c r="R130" s="10">
        <f t="shared" si="34"/>
        <v>0</v>
      </c>
      <c r="S130" s="10">
        <f t="shared" si="35"/>
        <v>0</v>
      </c>
      <c r="T130" s="1"/>
      <c r="U130" s="11"/>
      <c r="V130" s="1"/>
      <c r="W130" s="11"/>
      <c r="X130" s="1"/>
      <c r="Y130" s="11"/>
      <c r="Z130" s="10">
        <f t="shared" si="36"/>
        <v>0</v>
      </c>
      <c r="AA130" s="10">
        <f t="shared" si="37"/>
        <v>0</v>
      </c>
    </row>
    <row r="131" spans="1:27" hidden="1" x14ac:dyDescent="0.25">
      <c r="A131" s="6">
        <f t="shared" si="31"/>
        <v>15</v>
      </c>
      <c r="B131" s="7" t="s">
        <v>20</v>
      </c>
      <c r="C131" s="8" t="s">
        <v>41</v>
      </c>
      <c r="D131" s="1"/>
      <c r="E131" s="9"/>
      <c r="F131" s="1"/>
      <c r="G131" s="9"/>
      <c r="H131" s="1"/>
      <c r="I131" s="9"/>
      <c r="J131" s="10">
        <f t="shared" si="32"/>
        <v>0</v>
      </c>
      <c r="K131" s="10">
        <f t="shared" si="33"/>
        <v>0</v>
      </c>
      <c r="L131" s="1"/>
      <c r="M131" s="11"/>
      <c r="N131" s="1"/>
      <c r="O131" s="11"/>
      <c r="P131" s="1"/>
      <c r="Q131" s="11"/>
      <c r="R131" s="10">
        <f t="shared" si="34"/>
        <v>0</v>
      </c>
      <c r="S131" s="10">
        <f t="shared" si="35"/>
        <v>0</v>
      </c>
      <c r="T131" s="1"/>
      <c r="U131" s="11"/>
      <c r="V131" s="1"/>
      <c r="W131" s="11"/>
      <c r="X131" s="1"/>
      <c r="Y131" s="11"/>
      <c r="Z131" s="10">
        <f t="shared" si="36"/>
        <v>0</v>
      </c>
      <c r="AA131" s="10">
        <f t="shared" si="37"/>
        <v>0</v>
      </c>
    </row>
    <row r="132" spans="1:27" hidden="1" x14ac:dyDescent="0.25">
      <c r="A132" s="6">
        <f t="shared" si="31"/>
        <v>16</v>
      </c>
      <c r="B132" s="7" t="s">
        <v>21</v>
      </c>
      <c r="C132" s="8" t="s">
        <v>41</v>
      </c>
      <c r="D132" s="1"/>
      <c r="E132" s="9"/>
      <c r="F132" s="1"/>
      <c r="G132" s="9"/>
      <c r="H132" s="1"/>
      <c r="I132" s="9"/>
      <c r="J132" s="10">
        <f t="shared" si="32"/>
        <v>0</v>
      </c>
      <c r="K132" s="10">
        <f t="shared" si="33"/>
        <v>0</v>
      </c>
      <c r="L132" s="1"/>
      <c r="M132" s="11"/>
      <c r="N132" s="1"/>
      <c r="O132" s="11"/>
      <c r="P132" s="1"/>
      <c r="Q132" s="11"/>
      <c r="R132" s="10">
        <f t="shared" si="34"/>
        <v>0</v>
      </c>
      <c r="S132" s="10">
        <f t="shared" si="35"/>
        <v>0</v>
      </c>
      <c r="T132" s="1"/>
      <c r="U132" s="11"/>
      <c r="V132" s="1"/>
      <c r="W132" s="11"/>
      <c r="X132" s="1"/>
      <c r="Y132" s="11"/>
      <c r="Z132" s="10">
        <f t="shared" si="36"/>
        <v>0</v>
      </c>
      <c r="AA132" s="10">
        <f t="shared" si="37"/>
        <v>0</v>
      </c>
    </row>
    <row r="133" spans="1:27" hidden="1" x14ac:dyDescent="0.25">
      <c r="A133" s="6">
        <f t="shared" si="31"/>
        <v>17</v>
      </c>
      <c r="B133" s="7" t="s">
        <v>22</v>
      </c>
      <c r="C133" s="8" t="s">
        <v>41</v>
      </c>
      <c r="D133" s="1"/>
      <c r="E133" s="9"/>
      <c r="F133" s="1"/>
      <c r="G133" s="9"/>
      <c r="H133" s="1"/>
      <c r="I133" s="9"/>
      <c r="J133" s="10">
        <f t="shared" si="32"/>
        <v>0</v>
      </c>
      <c r="K133" s="10">
        <f t="shared" si="33"/>
        <v>0</v>
      </c>
      <c r="L133" s="1"/>
      <c r="M133" s="11"/>
      <c r="N133" s="1"/>
      <c r="O133" s="11"/>
      <c r="P133" s="1"/>
      <c r="Q133" s="11"/>
      <c r="R133" s="10">
        <f t="shared" si="34"/>
        <v>0</v>
      </c>
      <c r="S133" s="10">
        <f t="shared" si="35"/>
        <v>0</v>
      </c>
      <c r="T133" s="1"/>
      <c r="U133" s="11"/>
      <c r="V133" s="1"/>
      <c r="W133" s="11"/>
      <c r="X133" s="1"/>
      <c r="Y133" s="11"/>
      <c r="Z133" s="10">
        <f t="shared" si="36"/>
        <v>0</v>
      </c>
      <c r="AA133" s="10">
        <f t="shared" si="37"/>
        <v>0</v>
      </c>
    </row>
    <row r="134" spans="1:27" hidden="1" x14ac:dyDescent="0.25">
      <c r="A134" s="6">
        <f t="shared" si="31"/>
        <v>18</v>
      </c>
      <c r="B134" s="7" t="s">
        <v>23</v>
      </c>
      <c r="C134" s="8" t="s">
        <v>41</v>
      </c>
      <c r="D134" s="1"/>
      <c r="E134" s="9"/>
      <c r="F134" s="1"/>
      <c r="G134" s="9"/>
      <c r="H134" s="1"/>
      <c r="I134" s="9"/>
      <c r="J134" s="10">
        <f t="shared" si="32"/>
        <v>0</v>
      </c>
      <c r="K134" s="10">
        <f t="shared" si="33"/>
        <v>0</v>
      </c>
      <c r="L134" s="1"/>
      <c r="M134" s="11"/>
      <c r="N134" s="1"/>
      <c r="O134" s="11"/>
      <c r="P134" s="1"/>
      <c r="Q134" s="11"/>
      <c r="R134" s="10">
        <f t="shared" si="34"/>
        <v>0</v>
      </c>
      <c r="S134" s="10">
        <f t="shared" si="35"/>
        <v>0</v>
      </c>
      <c r="T134" s="1"/>
      <c r="U134" s="11"/>
      <c r="V134" s="1"/>
      <c r="W134" s="11"/>
      <c r="X134" s="1"/>
      <c r="Y134" s="11"/>
      <c r="Z134" s="10">
        <f t="shared" si="36"/>
        <v>0</v>
      </c>
      <c r="AA134" s="10">
        <f t="shared" si="37"/>
        <v>0</v>
      </c>
    </row>
    <row r="135" spans="1:27" hidden="1" x14ac:dyDescent="0.25">
      <c r="A135" s="6">
        <f t="shared" si="31"/>
        <v>19</v>
      </c>
      <c r="B135" s="7" t="s">
        <v>24</v>
      </c>
      <c r="C135" s="8" t="s">
        <v>41</v>
      </c>
      <c r="D135" s="1"/>
      <c r="E135" s="9"/>
      <c r="F135" s="1"/>
      <c r="G135" s="9"/>
      <c r="H135" s="1"/>
      <c r="I135" s="9"/>
      <c r="J135" s="10">
        <f t="shared" si="32"/>
        <v>0</v>
      </c>
      <c r="K135" s="10">
        <f t="shared" si="33"/>
        <v>0</v>
      </c>
      <c r="L135" s="1"/>
      <c r="M135" s="11"/>
      <c r="N135" s="1"/>
      <c r="O135" s="11"/>
      <c r="P135" s="1"/>
      <c r="Q135" s="11"/>
      <c r="R135" s="10">
        <f t="shared" si="34"/>
        <v>0</v>
      </c>
      <c r="S135" s="10">
        <f t="shared" si="35"/>
        <v>0</v>
      </c>
      <c r="T135" s="1"/>
      <c r="U135" s="11"/>
      <c r="V135" s="1"/>
      <c r="W135" s="11"/>
      <c r="X135" s="1"/>
      <c r="Y135" s="11"/>
      <c r="Z135" s="10">
        <f t="shared" si="36"/>
        <v>0</v>
      </c>
      <c r="AA135" s="10">
        <f t="shared" si="37"/>
        <v>0</v>
      </c>
    </row>
    <row r="136" spans="1:27" hidden="1" x14ac:dyDescent="0.25">
      <c r="A136" s="6">
        <f t="shared" si="31"/>
        <v>20</v>
      </c>
      <c r="B136" s="7" t="s">
        <v>25</v>
      </c>
      <c r="C136" s="8" t="s">
        <v>41</v>
      </c>
      <c r="D136" s="1"/>
      <c r="E136" s="9"/>
      <c r="F136" s="1"/>
      <c r="G136" s="9"/>
      <c r="H136" s="1"/>
      <c r="I136" s="9"/>
      <c r="J136" s="10">
        <f t="shared" si="32"/>
        <v>0</v>
      </c>
      <c r="K136" s="10">
        <f t="shared" si="33"/>
        <v>0</v>
      </c>
      <c r="L136" s="1"/>
      <c r="M136" s="11"/>
      <c r="N136" s="1"/>
      <c r="O136" s="11"/>
      <c r="P136" s="1"/>
      <c r="Q136" s="11"/>
      <c r="R136" s="10">
        <f t="shared" si="34"/>
        <v>0</v>
      </c>
      <c r="S136" s="10">
        <f t="shared" si="35"/>
        <v>0</v>
      </c>
      <c r="T136" s="1"/>
      <c r="U136" s="11"/>
      <c r="V136" s="1"/>
      <c r="W136" s="11"/>
      <c r="X136" s="1"/>
      <c r="Y136" s="11"/>
      <c r="Z136" s="10">
        <f t="shared" si="36"/>
        <v>0</v>
      </c>
      <c r="AA136" s="10">
        <f t="shared" si="37"/>
        <v>0</v>
      </c>
    </row>
    <row r="137" spans="1:27" hidden="1" x14ac:dyDescent="0.25">
      <c r="A137" s="6">
        <f t="shared" si="31"/>
        <v>21</v>
      </c>
      <c r="B137" s="7" t="s">
        <v>26</v>
      </c>
      <c r="C137" s="8" t="s">
        <v>41</v>
      </c>
      <c r="D137" s="1"/>
      <c r="E137" s="9"/>
      <c r="F137" s="1"/>
      <c r="G137" s="9"/>
      <c r="H137" s="1"/>
      <c r="I137" s="9"/>
      <c r="J137" s="10">
        <f t="shared" si="32"/>
        <v>0</v>
      </c>
      <c r="K137" s="10">
        <f t="shared" si="33"/>
        <v>0</v>
      </c>
      <c r="L137" s="1"/>
      <c r="M137" s="11"/>
      <c r="N137" s="1"/>
      <c r="O137" s="11"/>
      <c r="P137" s="1"/>
      <c r="Q137" s="11"/>
      <c r="R137" s="10">
        <f t="shared" si="34"/>
        <v>0</v>
      </c>
      <c r="S137" s="10">
        <f t="shared" si="35"/>
        <v>0</v>
      </c>
      <c r="T137" s="1"/>
      <c r="U137" s="11"/>
      <c r="V137" s="1"/>
      <c r="W137" s="11"/>
      <c r="X137" s="1"/>
      <c r="Y137" s="11"/>
      <c r="Z137" s="10">
        <f t="shared" si="36"/>
        <v>0</v>
      </c>
      <c r="AA137" s="10">
        <f t="shared" si="37"/>
        <v>0</v>
      </c>
    </row>
    <row r="138" spans="1:27" hidden="1" x14ac:dyDescent="0.25">
      <c r="A138" s="6">
        <f t="shared" si="31"/>
        <v>22</v>
      </c>
      <c r="B138" s="7" t="s">
        <v>27</v>
      </c>
      <c r="C138" s="8" t="s">
        <v>41</v>
      </c>
      <c r="D138" s="1"/>
      <c r="E138" s="9"/>
      <c r="F138" s="1"/>
      <c r="G138" s="9"/>
      <c r="H138" s="1"/>
      <c r="I138" s="9"/>
      <c r="J138" s="10">
        <f t="shared" si="32"/>
        <v>0</v>
      </c>
      <c r="K138" s="10">
        <f t="shared" si="33"/>
        <v>0</v>
      </c>
      <c r="L138" s="1"/>
      <c r="M138" s="11"/>
      <c r="N138" s="1"/>
      <c r="O138" s="11"/>
      <c r="P138" s="1"/>
      <c r="Q138" s="11"/>
      <c r="R138" s="10">
        <f t="shared" si="34"/>
        <v>0</v>
      </c>
      <c r="S138" s="10">
        <f t="shared" si="35"/>
        <v>0</v>
      </c>
      <c r="T138" s="1"/>
      <c r="U138" s="11"/>
      <c r="V138" s="1"/>
      <c r="W138" s="11"/>
      <c r="X138" s="1"/>
      <c r="Y138" s="11"/>
      <c r="Z138" s="10">
        <f t="shared" si="36"/>
        <v>0</v>
      </c>
      <c r="AA138" s="10">
        <f t="shared" si="37"/>
        <v>0</v>
      </c>
    </row>
    <row r="139" spans="1:27" hidden="1" x14ac:dyDescent="0.25">
      <c r="A139" s="6">
        <f t="shared" si="31"/>
        <v>23</v>
      </c>
      <c r="B139" s="7" t="s">
        <v>28</v>
      </c>
      <c r="C139" s="8" t="s">
        <v>41</v>
      </c>
      <c r="D139" s="1"/>
      <c r="E139" s="9"/>
      <c r="F139" s="1"/>
      <c r="G139" s="9"/>
      <c r="H139" s="1"/>
      <c r="I139" s="9"/>
      <c r="J139" s="10">
        <f t="shared" si="32"/>
        <v>0</v>
      </c>
      <c r="K139" s="10">
        <f t="shared" si="33"/>
        <v>0</v>
      </c>
      <c r="L139" s="1"/>
      <c r="M139" s="11"/>
      <c r="N139" s="1"/>
      <c r="O139" s="11"/>
      <c r="P139" s="1"/>
      <c r="Q139" s="11"/>
      <c r="R139" s="10">
        <f t="shared" si="34"/>
        <v>0</v>
      </c>
      <c r="S139" s="10">
        <f t="shared" si="35"/>
        <v>0</v>
      </c>
      <c r="T139" s="1"/>
      <c r="U139" s="11"/>
      <c r="V139" s="1"/>
      <c r="W139" s="11"/>
      <c r="X139" s="1"/>
      <c r="Y139" s="11"/>
      <c r="Z139" s="10">
        <f t="shared" si="36"/>
        <v>0</v>
      </c>
      <c r="AA139" s="10">
        <f t="shared" si="37"/>
        <v>0</v>
      </c>
    </row>
    <row r="140" spans="1:27" hidden="1" x14ac:dyDescent="0.25">
      <c r="A140" s="6">
        <f t="shared" si="31"/>
        <v>24</v>
      </c>
      <c r="B140" s="7" t="s">
        <v>29</v>
      </c>
      <c r="C140" s="8" t="s">
        <v>41</v>
      </c>
      <c r="D140" s="1"/>
      <c r="E140" s="9"/>
      <c r="F140" s="1"/>
      <c r="G140" s="9"/>
      <c r="H140" s="1"/>
      <c r="I140" s="9"/>
      <c r="J140" s="10">
        <f t="shared" si="32"/>
        <v>0</v>
      </c>
      <c r="K140" s="10">
        <f t="shared" si="33"/>
        <v>0</v>
      </c>
      <c r="L140" s="1"/>
      <c r="M140" s="11"/>
      <c r="N140" s="1"/>
      <c r="O140" s="11"/>
      <c r="P140" s="1"/>
      <c r="Q140" s="11"/>
      <c r="R140" s="10">
        <f t="shared" si="34"/>
        <v>0</v>
      </c>
      <c r="S140" s="10">
        <f t="shared" si="35"/>
        <v>0</v>
      </c>
      <c r="T140" s="1"/>
      <c r="U140" s="11"/>
      <c r="V140" s="1"/>
      <c r="W140" s="11"/>
      <c r="X140" s="1"/>
      <c r="Y140" s="11"/>
      <c r="Z140" s="10">
        <f t="shared" si="36"/>
        <v>0</v>
      </c>
      <c r="AA140" s="10">
        <f t="shared" si="37"/>
        <v>0</v>
      </c>
    </row>
    <row r="141" spans="1:27" hidden="1" x14ac:dyDescent="0.25">
      <c r="A141" s="6">
        <f t="shared" si="31"/>
        <v>25</v>
      </c>
      <c r="B141" s="7" t="s">
        <v>30</v>
      </c>
      <c r="C141" s="8" t="s">
        <v>41</v>
      </c>
      <c r="D141" s="1"/>
      <c r="E141" s="9"/>
      <c r="F141" s="1"/>
      <c r="G141" s="9"/>
      <c r="H141" s="1"/>
      <c r="I141" s="9"/>
      <c r="J141" s="10">
        <f t="shared" si="32"/>
        <v>0</v>
      </c>
      <c r="K141" s="10">
        <f t="shared" si="33"/>
        <v>0</v>
      </c>
      <c r="L141" s="1"/>
      <c r="M141" s="11"/>
      <c r="N141" s="1"/>
      <c r="O141" s="11"/>
      <c r="P141" s="1"/>
      <c r="Q141" s="11"/>
      <c r="R141" s="10">
        <f t="shared" si="34"/>
        <v>0</v>
      </c>
      <c r="S141" s="10">
        <f t="shared" si="35"/>
        <v>0</v>
      </c>
      <c r="T141" s="1"/>
      <c r="U141" s="11"/>
      <c r="V141" s="1"/>
      <c r="W141" s="11"/>
      <c r="X141" s="1"/>
      <c r="Y141" s="11"/>
      <c r="Z141" s="10">
        <f t="shared" si="36"/>
        <v>0</v>
      </c>
      <c r="AA141" s="10">
        <f t="shared" si="37"/>
        <v>0</v>
      </c>
    </row>
    <row r="142" spans="1:27" hidden="1" x14ac:dyDescent="0.25">
      <c r="A142" s="6">
        <f t="shared" si="31"/>
        <v>26</v>
      </c>
      <c r="B142" s="7" t="s">
        <v>31</v>
      </c>
      <c r="C142" s="8" t="s">
        <v>41</v>
      </c>
      <c r="D142" s="1"/>
      <c r="E142" s="9"/>
      <c r="F142" s="1"/>
      <c r="G142" s="9"/>
      <c r="H142" s="1"/>
      <c r="I142" s="9"/>
      <c r="J142" s="10">
        <f t="shared" si="32"/>
        <v>0</v>
      </c>
      <c r="K142" s="10">
        <f t="shared" si="33"/>
        <v>0</v>
      </c>
      <c r="L142" s="1"/>
      <c r="M142" s="11"/>
      <c r="N142" s="1"/>
      <c r="O142" s="11"/>
      <c r="P142" s="1"/>
      <c r="Q142" s="11"/>
      <c r="R142" s="10">
        <f t="shared" si="34"/>
        <v>0</v>
      </c>
      <c r="S142" s="10">
        <f t="shared" si="35"/>
        <v>0</v>
      </c>
      <c r="T142" s="1"/>
      <c r="U142" s="11"/>
      <c r="V142" s="1"/>
      <c r="W142" s="11"/>
      <c r="X142" s="1"/>
      <c r="Y142" s="11"/>
      <c r="Z142" s="10">
        <f t="shared" si="36"/>
        <v>0</v>
      </c>
      <c r="AA142" s="10">
        <f t="shared" si="37"/>
        <v>0</v>
      </c>
    </row>
    <row r="143" spans="1:27" hidden="1" x14ac:dyDescent="0.25">
      <c r="A143" s="6">
        <f t="shared" si="31"/>
        <v>27</v>
      </c>
      <c r="B143" s="7" t="s">
        <v>32</v>
      </c>
      <c r="C143" s="8" t="s">
        <v>41</v>
      </c>
      <c r="D143" s="1"/>
      <c r="E143" s="9"/>
      <c r="F143" s="1"/>
      <c r="G143" s="9"/>
      <c r="H143" s="1"/>
      <c r="I143" s="9"/>
      <c r="J143" s="10">
        <f t="shared" si="32"/>
        <v>0</v>
      </c>
      <c r="K143" s="10">
        <f t="shared" si="33"/>
        <v>0</v>
      </c>
      <c r="L143" s="1"/>
      <c r="M143" s="11"/>
      <c r="N143" s="1"/>
      <c r="O143" s="11"/>
      <c r="P143" s="1"/>
      <c r="Q143" s="11"/>
      <c r="R143" s="10">
        <f t="shared" si="34"/>
        <v>0</v>
      </c>
      <c r="S143" s="10">
        <f t="shared" si="35"/>
        <v>0</v>
      </c>
      <c r="T143" s="1"/>
      <c r="U143" s="11"/>
      <c r="V143" s="1"/>
      <c r="W143" s="11"/>
      <c r="X143" s="1"/>
      <c r="Y143" s="11"/>
      <c r="Z143" s="10">
        <f t="shared" si="36"/>
        <v>0</v>
      </c>
      <c r="AA143" s="10">
        <f t="shared" si="37"/>
        <v>0</v>
      </c>
    </row>
    <row r="144" spans="1:27" hidden="1" x14ac:dyDescent="0.25">
      <c r="A144" s="6">
        <f t="shared" si="31"/>
        <v>28</v>
      </c>
      <c r="B144" s="7" t="s">
        <v>33</v>
      </c>
      <c r="C144" s="8" t="s">
        <v>41</v>
      </c>
      <c r="D144" s="1"/>
      <c r="E144" s="9"/>
      <c r="F144" s="1"/>
      <c r="G144" s="9"/>
      <c r="H144" s="1"/>
      <c r="I144" s="9"/>
      <c r="J144" s="10">
        <f t="shared" si="32"/>
        <v>0</v>
      </c>
      <c r="K144" s="10">
        <f t="shared" si="33"/>
        <v>0</v>
      </c>
      <c r="L144" s="1"/>
      <c r="M144" s="11"/>
      <c r="N144" s="1"/>
      <c r="O144" s="11"/>
      <c r="P144" s="1"/>
      <c r="Q144" s="11"/>
      <c r="R144" s="10">
        <f t="shared" si="34"/>
        <v>0</v>
      </c>
      <c r="S144" s="10">
        <f t="shared" si="35"/>
        <v>0</v>
      </c>
      <c r="T144" s="1"/>
      <c r="U144" s="11"/>
      <c r="V144" s="1"/>
      <c r="W144" s="11"/>
      <c r="X144" s="1"/>
      <c r="Y144" s="11"/>
      <c r="Z144" s="10">
        <f t="shared" si="36"/>
        <v>0</v>
      </c>
      <c r="AA144" s="10">
        <f t="shared" si="37"/>
        <v>0</v>
      </c>
    </row>
    <row r="145" spans="1:27" hidden="1" x14ac:dyDescent="0.25">
      <c r="A145" s="6">
        <f t="shared" si="31"/>
        <v>29</v>
      </c>
      <c r="B145" s="7" t="s">
        <v>34</v>
      </c>
      <c r="C145" s="8" t="s">
        <v>41</v>
      </c>
      <c r="D145" s="1"/>
      <c r="E145" s="9"/>
      <c r="F145" s="1"/>
      <c r="G145" s="9"/>
      <c r="H145" s="1"/>
      <c r="I145" s="9"/>
      <c r="J145" s="10">
        <f t="shared" si="32"/>
        <v>0</v>
      </c>
      <c r="K145" s="10">
        <f t="shared" si="33"/>
        <v>0</v>
      </c>
      <c r="L145" s="1"/>
      <c r="M145" s="11"/>
      <c r="N145" s="1"/>
      <c r="O145" s="11"/>
      <c r="P145" s="1"/>
      <c r="Q145" s="11"/>
      <c r="R145" s="10">
        <f t="shared" si="34"/>
        <v>0</v>
      </c>
      <c r="S145" s="10">
        <f t="shared" si="35"/>
        <v>0</v>
      </c>
      <c r="T145" s="1"/>
      <c r="U145" s="11"/>
      <c r="V145" s="1"/>
      <c r="W145" s="11"/>
      <c r="X145" s="1"/>
      <c r="Y145" s="11"/>
      <c r="Z145" s="10">
        <f t="shared" si="36"/>
        <v>0</v>
      </c>
      <c r="AA145" s="10">
        <f t="shared" si="37"/>
        <v>0</v>
      </c>
    </row>
    <row r="146" spans="1:27" hidden="1" x14ac:dyDescent="0.25">
      <c r="A146" s="6">
        <f t="shared" si="31"/>
        <v>30</v>
      </c>
      <c r="B146" s="7" t="s">
        <v>35</v>
      </c>
      <c r="C146" s="8" t="s">
        <v>41</v>
      </c>
      <c r="D146" s="1"/>
      <c r="E146" s="9"/>
      <c r="F146" s="1"/>
      <c r="G146" s="9"/>
      <c r="H146" s="1"/>
      <c r="I146" s="9"/>
      <c r="J146" s="10">
        <f t="shared" si="32"/>
        <v>0</v>
      </c>
      <c r="K146" s="10">
        <f t="shared" si="33"/>
        <v>0</v>
      </c>
      <c r="L146" s="1"/>
      <c r="M146" s="11"/>
      <c r="N146" s="1"/>
      <c r="O146" s="11"/>
      <c r="P146" s="1"/>
      <c r="Q146" s="11"/>
      <c r="R146" s="10">
        <f t="shared" si="34"/>
        <v>0</v>
      </c>
      <c r="S146" s="10">
        <f t="shared" si="35"/>
        <v>0</v>
      </c>
      <c r="T146" s="1"/>
      <c r="U146" s="11"/>
      <c r="V146" s="1"/>
      <c r="W146" s="11"/>
      <c r="X146" s="1"/>
      <c r="Y146" s="11"/>
      <c r="Z146" s="10">
        <f t="shared" si="36"/>
        <v>0</v>
      </c>
      <c r="AA146" s="10">
        <f t="shared" si="37"/>
        <v>0</v>
      </c>
    </row>
    <row r="147" spans="1:27" hidden="1" x14ac:dyDescent="0.25">
      <c r="A147" s="43" t="s">
        <v>36</v>
      </c>
      <c r="B147" s="43"/>
      <c r="C147" s="8" t="s">
        <v>41</v>
      </c>
      <c r="D147" s="12">
        <f t="shared" ref="D147:I147" si="38">SUM(D117:D146)</f>
        <v>26858.648999999998</v>
      </c>
      <c r="E147" s="12">
        <f t="shared" si="38"/>
        <v>0</v>
      </c>
      <c r="F147" s="12">
        <f t="shared" si="38"/>
        <v>25954.661999999997</v>
      </c>
      <c r="G147" s="12">
        <f t="shared" si="38"/>
        <v>0</v>
      </c>
      <c r="H147" s="12">
        <f t="shared" si="38"/>
        <v>28945.600999999999</v>
      </c>
      <c r="I147" s="12">
        <f t="shared" si="38"/>
        <v>0</v>
      </c>
      <c r="J147" s="10">
        <f t="shared" si="32"/>
        <v>81758.911999999997</v>
      </c>
      <c r="K147" s="10">
        <f t="shared" si="33"/>
        <v>0</v>
      </c>
      <c r="L147" s="13">
        <f t="shared" ref="L147:Q147" si="39">SUM(L117:L146)</f>
        <v>27066.224999999999</v>
      </c>
      <c r="M147" s="13">
        <f t="shared" si="39"/>
        <v>0</v>
      </c>
      <c r="N147" s="13">
        <f t="shared" si="39"/>
        <v>26564.253000000001</v>
      </c>
      <c r="O147" s="13">
        <f t="shared" si="39"/>
        <v>0</v>
      </c>
      <c r="P147" s="13">
        <f t="shared" si="39"/>
        <v>26342.294999999998</v>
      </c>
      <c r="Q147" s="13">
        <f t="shared" si="39"/>
        <v>0</v>
      </c>
      <c r="R147" s="10">
        <f t="shared" si="34"/>
        <v>79972.773000000001</v>
      </c>
      <c r="S147" s="10">
        <f t="shared" si="35"/>
        <v>0</v>
      </c>
      <c r="T147" s="13">
        <f t="shared" ref="T147:Y147" si="40">SUM(T117:T146)</f>
        <v>26495.080999999998</v>
      </c>
      <c r="U147" s="13">
        <f t="shared" si="40"/>
        <v>0</v>
      </c>
      <c r="V147" s="13">
        <f t="shared" si="40"/>
        <v>27896.537</v>
      </c>
      <c r="W147" s="13">
        <f t="shared" si="40"/>
        <v>0</v>
      </c>
      <c r="X147" s="13">
        <f t="shared" si="40"/>
        <v>26915.852999999999</v>
      </c>
      <c r="Y147" s="13">
        <f t="shared" si="40"/>
        <v>0</v>
      </c>
      <c r="Z147" s="10">
        <f t="shared" si="36"/>
        <v>81307.471000000005</v>
      </c>
      <c r="AA147" s="10">
        <f t="shared" si="37"/>
        <v>0</v>
      </c>
    </row>
    <row r="150" spans="1:27" x14ac:dyDescent="0.25">
      <c r="A150" s="39" t="s">
        <v>1</v>
      </c>
      <c r="B150" s="39" t="s">
        <v>2</v>
      </c>
      <c r="C150" s="39" t="s">
        <v>3</v>
      </c>
      <c r="D150" s="45" t="s">
        <v>57</v>
      </c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</row>
    <row r="151" spans="1:27" x14ac:dyDescent="0.25">
      <c r="A151" s="40"/>
      <c r="B151" s="40"/>
      <c r="C151" s="40"/>
      <c r="D151" s="34" t="s">
        <v>4</v>
      </c>
      <c r="E151" s="34"/>
      <c r="F151" s="34" t="s">
        <v>5</v>
      </c>
      <c r="G151" s="34"/>
      <c r="H151" s="34" t="s">
        <v>6</v>
      </c>
      <c r="I151" s="34"/>
      <c r="J151" s="44" t="s">
        <v>7</v>
      </c>
      <c r="K151" s="44"/>
      <c r="L151" s="34" t="s">
        <v>8</v>
      </c>
      <c r="M151" s="34"/>
      <c r="N151" s="34" t="s">
        <v>9</v>
      </c>
      <c r="O151" s="34"/>
      <c r="P151" s="34" t="s">
        <v>10</v>
      </c>
      <c r="Q151" s="34"/>
      <c r="R151" s="35" t="s">
        <v>11</v>
      </c>
      <c r="S151" s="36"/>
      <c r="T151" s="34" t="s">
        <v>60</v>
      </c>
      <c r="U151" s="34"/>
      <c r="V151" s="34" t="s">
        <v>61</v>
      </c>
      <c r="W151" s="34"/>
      <c r="X151" s="34" t="s">
        <v>62</v>
      </c>
      <c r="Y151" s="34"/>
      <c r="Z151" s="35" t="s">
        <v>59</v>
      </c>
      <c r="AA151" s="36"/>
    </row>
    <row r="152" spans="1:27" ht="114.75" x14ac:dyDescent="0.25">
      <c r="A152" s="41"/>
      <c r="B152" s="41"/>
      <c r="C152" s="41"/>
      <c r="D152" s="20" t="s">
        <v>42</v>
      </c>
      <c r="E152" s="20" t="s">
        <v>43</v>
      </c>
      <c r="F152" s="20" t="s">
        <v>42</v>
      </c>
      <c r="G152" s="20" t="s">
        <v>43</v>
      </c>
      <c r="H152" s="20" t="s">
        <v>42</v>
      </c>
      <c r="I152" s="20" t="s">
        <v>43</v>
      </c>
      <c r="J152" s="21" t="s">
        <v>42</v>
      </c>
      <c r="K152" s="21" t="s">
        <v>43</v>
      </c>
      <c r="L152" s="20" t="s">
        <v>42</v>
      </c>
      <c r="M152" s="20" t="s">
        <v>43</v>
      </c>
      <c r="N152" s="20" t="s">
        <v>42</v>
      </c>
      <c r="O152" s="20" t="s">
        <v>43</v>
      </c>
      <c r="P152" s="20" t="s">
        <v>42</v>
      </c>
      <c r="Q152" s="20" t="s">
        <v>43</v>
      </c>
      <c r="R152" s="21" t="s">
        <v>42</v>
      </c>
      <c r="S152" s="21" t="s">
        <v>43</v>
      </c>
      <c r="T152" s="20" t="s">
        <v>42</v>
      </c>
      <c r="U152" s="20" t="s">
        <v>43</v>
      </c>
      <c r="V152" s="20" t="s">
        <v>42</v>
      </c>
      <c r="W152" s="20" t="s">
        <v>43</v>
      </c>
      <c r="X152" s="20" t="s">
        <v>42</v>
      </c>
      <c r="Y152" s="20" t="s">
        <v>43</v>
      </c>
      <c r="Z152" s="21" t="s">
        <v>42</v>
      </c>
      <c r="AA152" s="21" t="s">
        <v>43</v>
      </c>
    </row>
    <row r="153" spans="1:27" x14ac:dyDescent="0.25">
      <c r="A153" s="6">
        <v>1</v>
      </c>
      <c r="B153" s="7" t="s">
        <v>12</v>
      </c>
      <c r="C153" s="8" t="s">
        <v>41</v>
      </c>
      <c r="D153" s="1">
        <f>SUM(D8,D44,D81,D117)</f>
        <v>3010.9640000000004</v>
      </c>
      <c r="E153" s="1">
        <f t="shared" ref="E153:I153" si="41">SUM(E8,E44,E81,E117)</f>
        <v>0.77900000000000003</v>
      </c>
      <c r="F153" s="1">
        <f t="shared" si="41"/>
        <v>2571.4429999999998</v>
      </c>
      <c r="G153" s="1">
        <f t="shared" si="41"/>
        <v>3.129</v>
      </c>
      <c r="H153" s="1">
        <f t="shared" si="41"/>
        <v>2392.0240000000003</v>
      </c>
      <c r="I153" s="1">
        <f t="shared" si="41"/>
        <v>11.798999999999999</v>
      </c>
      <c r="J153" s="10">
        <f>D153+F153+H153</f>
        <v>7974.4310000000005</v>
      </c>
      <c r="K153" s="10">
        <f>E153+G153+I153</f>
        <v>15.706999999999999</v>
      </c>
      <c r="L153" s="1">
        <f t="shared" ref="L153:Q153" si="42">SUM(L8,L44,L81,L117)</f>
        <v>2343.2339999999999</v>
      </c>
      <c r="M153" s="1">
        <f t="shared" si="42"/>
        <v>1.4530000000000001</v>
      </c>
      <c r="N153" s="1">
        <f t="shared" si="42"/>
        <v>2016.4560000000001</v>
      </c>
      <c r="O153" s="1">
        <f t="shared" si="42"/>
        <v>0</v>
      </c>
      <c r="P153" s="1">
        <f t="shared" si="42"/>
        <v>1702.336</v>
      </c>
      <c r="Q153" s="1">
        <f t="shared" si="42"/>
        <v>0.186</v>
      </c>
      <c r="R153" s="10">
        <f>L153+N153+P153</f>
        <v>6062.0260000000007</v>
      </c>
      <c r="S153" s="10">
        <f>M153+O153+Q153</f>
        <v>1.639</v>
      </c>
      <c r="T153" s="1">
        <f t="shared" ref="T153:Y153" si="43">SUM(T8,T44,T81,T117)</f>
        <v>1788.3009999999999</v>
      </c>
      <c r="U153" s="1">
        <f t="shared" si="43"/>
        <v>2.3540000000000001</v>
      </c>
      <c r="V153" s="1">
        <f t="shared" si="43"/>
        <v>2063.1549999999997</v>
      </c>
      <c r="W153" s="1">
        <f t="shared" si="43"/>
        <v>5.5E-2</v>
      </c>
      <c r="X153" s="1">
        <f t="shared" si="43"/>
        <v>1934.3130000000001</v>
      </c>
      <c r="Y153" s="1">
        <f t="shared" si="43"/>
        <v>0.14299999999999999</v>
      </c>
      <c r="Z153" s="10">
        <f>T153+V153+X153</f>
        <v>5785.7690000000002</v>
      </c>
      <c r="AA153" s="10">
        <f>U153+W153+Y153</f>
        <v>2.552</v>
      </c>
    </row>
    <row r="154" spans="1:27" x14ac:dyDescent="0.25">
      <c r="A154" s="6">
        <f t="shared" ref="A154:A182" si="44">A153+1</f>
        <v>2</v>
      </c>
      <c r="B154" s="7" t="s">
        <v>13</v>
      </c>
      <c r="C154" s="8" t="s">
        <v>41</v>
      </c>
      <c r="D154" s="1">
        <f t="shared" ref="D154:I182" si="45">SUM(D9,D45,D82,D118)</f>
        <v>3722.7220000000002</v>
      </c>
      <c r="E154" s="1">
        <f t="shared" si="45"/>
        <v>11.938000000000001</v>
      </c>
      <c r="F154" s="1">
        <f t="shared" si="45"/>
        <v>3133.6279999999997</v>
      </c>
      <c r="G154" s="1">
        <f t="shared" si="45"/>
        <v>3.9929999999999999</v>
      </c>
      <c r="H154" s="1">
        <f t="shared" si="45"/>
        <v>3544.2529999999997</v>
      </c>
      <c r="I154" s="1">
        <f t="shared" si="45"/>
        <v>5.1239999999999997</v>
      </c>
      <c r="J154" s="10">
        <f t="shared" ref="J154:J182" si="46">D154+F154+H154</f>
        <v>10400.602999999999</v>
      </c>
      <c r="K154" s="10">
        <f t="shared" ref="K154:K182" si="47">E154+G154+I154</f>
        <v>21.055</v>
      </c>
      <c r="L154" s="1">
        <f t="shared" ref="L154:Q154" si="48">SUM(L9,L45,L82,L118)</f>
        <v>2956.1410000000001</v>
      </c>
      <c r="M154" s="1">
        <f t="shared" si="48"/>
        <v>8.8040000000000003</v>
      </c>
      <c r="N154" s="1">
        <f t="shared" si="48"/>
        <v>2774.348</v>
      </c>
      <c r="O154" s="1">
        <f t="shared" si="48"/>
        <v>33.892000000000003</v>
      </c>
      <c r="P154" s="1">
        <f t="shared" si="48"/>
        <v>2212.2619999999997</v>
      </c>
      <c r="Q154" s="1">
        <f t="shared" si="48"/>
        <v>3.4009999999999998</v>
      </c>
      <c r="R154" s="10">
        <f t="shared" ref="R154:R182" si="49">L154+N154+P154</f>
        <v>7942.7509999999993</v>
      </c>
      <c r="S154" s="10">
        <f t="shared" ref="S154:S182" si="50">M154+O154+Q154</f>
        <v>46.097000000000008</v>
      </c>
      <c r="T154" s="1">
        <f t="shared" ref="T154:Y154" si="51">SUM(T9,T45,T82,T118)</f>
        <v>1891.8710000000001</v>
      </c>
      <c r="U154" s="1">
        <f t="shared" si="51"/>
        <v>7.5030000000000001</v>
      </c>
      <c r="V154" s="1">
        <f t="shared" si="51"/>
        <v>2308.9110000000001</v>
      </c>
      <c r="W154" s="1">
        <f t="shared" si="51"/>
        <v>8.7449999999999992</v>
      </c>
      <c r="X154" s="1">
        <f t="shared" si="51"/>
        <v>2788.5410000000002</v>
      </c>
      <c r="Y154" s="1">
        <f t="shared" si="51"/>
        <v>5.0209999999999999</v>
      </c>
      <c r="Z154" s="10">
        <f t="shared" ref="Z154:Z183" si="52">T154+V154+X154</f>
        <v>6989.3230000000003</v>
      </c>
      <c r="AA154" s="10">
        <f t="shared" ref="AA154:AA183" si="53">U154+W154+Y154</f>
        <v>21.268999999999998</v>
      </c>
    </row>
    <row r="155" spans="1:27" x14ac:dyDescent="0.25">
      <c r="A155" s="6">
        <f t="shared" si="44"/>
        <v>3</v>
      </c>
      <c r="B155" s="7" t="s">
        <v>14</v>
      </c>
      <c r="C155" s="8" t="s">
        <v>41</v>
      </c>
      <c r="D155" s="1">
        <f t="shared" si="45"/>
        <v>2297.424</v>
      </c>
      <c r="E155" s="1">
        <f t="shared" si="45"/>
        <v>3.9780000000000002</v>
      </c>
      <c r="F155" s="1">
        <f t="shared" si="45"/>
        <v>1980.664</v>
      </c>
      <c r="G155" s="1">
        <f t="shared" si="45"/>
        <v>3.169</v>
      </c>
      <c r="H155" s="1">
        <f t="shared" si="45"/>
        <v>2058.6950000000002</v>
      </c>
      <c r="I155" s="1">
        <f t="shared" si="45"/>
        <v>0</v>
      </c>
      <c r="J155" s="10">
        <f t="shared" si="46"/>
        <v>6336.7829999999994</v>
      </c>
      <c r="K155" s="10">
        <f t="shared" si="47"/>
        <v>7.1470000000000002</v>
      </c>
      <c r="L155" s="1">
        <f t="shared" ref="L155:Q155" si="54">SUM(L10,L46,L83,L119)</f>
        <v>1712.6860000000001</v>
      </c>
      <c r="M155" s="1">
        <f t="shared" si="54"/>
        <v>0.105</v>
      </c>
      <c r="N155" s="1">
        <f t="shared" si="54"/>
        <v>1525.587</v>
      </c>
      <c r="O155" s="1">
        <f t="shared" si="54"/>
        <v>0.05</v>
      </c>
      <c r="P155" s="1">
        <f t="shared" si="54"/>
        <v>1397.3</v>
      </c>
      <c r="Q155" s="1">
        <f t="shared" si="54"/>
        <v>3.5049999999999999</v>
      </c>
      <c r="R155" s="10">
        <f t="shared" si="49"/>
        <v>4635.5730000000003</v>
      </c>
      <c r="S155" s="10">
        <f t="shared" si="50"/>
        <v>3.6599999999999997</v>
      </c>
      <c r="T155" s="1">
        <f t="shared" ref="T155:Y155" si="55">SUM(T10,T46,T83,T119)</f>
        <v>1493.7469999999998</v>
      </c>
      <c r="U155" s="1">
        <f t="shared" si="55"/>
        <v>0.80300000000000005</v>
      </c>
      <c r="V155" s="1">
        <f t="shared" si="55"/>
        <v>1842.742</v>
      </c>
      <c r="W155" s="1">
        <f t="shared" si="55"/>
        <v>0</v>
      </c>
      <c r="X155" s="1">
        <f t="shared" si="55"/>
        <v>1713.8420000000001</v>
      </c>
      <c r="Y155" s="1">
        <f t="shared" si="55"/>
        <v>0.40400000000000003</v>
      </c>
      <c r="Z155" s="10">
        <f t="shared" si="52"/>
        <v>5050.3310000000001</v>
      </c>
      <c r="AA155" s="10">
        <f t="shared" si="53"/>
        <v>1.2070000000000001</v>
      </c>
    </row>
    <row r="156" spans="1:27" x14ac:dyDescent="0.25">
      <c r="A156" s="6">
        <f t="shared" si="44"/>
        <v>4</v>
      </c>
      <c r="B156" s="7" t="s">
        <v>15</v>
      </c>
      <c r="C156" s="8" t="s">
        <v>41</v>
      </c>
      <c r="D156" s="1">
        <f t="shared" si="45"/>
        <v>16295.966</v>
      </c>
      <c r="E156" s="1">
        <f t="shared" si="45"/>
        <v>13.589</v>
      </c>
      <c r="F156" s="1">
        <f t="shared" si="45"/>
        <v>15158.652</v>
      </c>
      <c r="G156" s="1">
        <f t="shared" si="45"/>
        <v>4.0819999999999999</v>
      </c>
      <c r="H156" s="1">
        <f t="shared" si="45"/>
        <v>14717.588</v>
      </c>
      <c r="I156" s="1">
        <f t="shared" si="45"/>
        <v>4.9000000000000004</v>
      </c>
      <c r="J156" s="10">
        <f t="shared" si="46"/>
        <v>46172.206000000006</v>
      </c>
      <c r="K156" s="10">
        <f t="shared" si="47"/>
        <v>22.570999999999998</v>
      </c>
      <c r="L156" s="1">
        <f t="shared" ref="L156:Q156" si="56">SUM(L11,L47,L84,L120)</f>
        <v>14530.744000000001</v>
      </c>
      <c r="M156" s="1">
        <f t="shared" si="56"/>
        <v>6.27</v>
      </c>
      <c r="N156" s="1">
        <f t="shared" si="56"/>
        <v>14684.326000000001</v>
      </c>
      <c r="O156" s="1">
        <f t="shared" si="56"/>
        <v>4.899</v>
      </c>
      <c r="P156" s="1">
        <f t="shared" si="56"/>
        <v>13873.145</v>
      </c>
      <c r="Q156" s="1">
        <f t="shared" si="56"/>
        <v>4.0529999999999999</v>
      </c>
      <c r="R156" s="10">
        <f t="shared" si="49"/>
        <v>43088.214999999997</v>
      </c>
      <c r="S156" s="10">
        <f t="shared" si="50"/>
        <v>15.222000000000001</v>
      </c>
      <c r="T156" s="1">
        <f t="shared" ref="T156:Y156" si="57">SUM(T11,T47,T84,T120)</f>
        <v>13060.25</v>
      </c>
      <c r="U156" s="1">
        <f t="shared" si="57"/>
        <v>5.8360000000000003</v>
      </c>
      <c r="V156" s="1">
        <f t="shared" si="57"/>
        <v>12873.137999999999</v>
      </c>
      <c r="W156" s="1">
        <f t="shared" si="57"/>
        <v>5.0030000000000001</v>
      </c>
      <c r="X156" s="1">
        <f t="shared" si="57"/>
        <v>13473.893</v>
      </c>
      <c r="Y156" s="1">
        <f t="shared" si="57"/>
        <v>33.25</v>
      </c>
      <c r="Z156" s="10">
        <f t="shared" si="52"/>
        <v>39407.281000000003</v>
      </c>
      <c r="AA156" s="10">
        <f t="shared" si="53"/>
        <v>44.088999999999999</v>
      </c>
    </row>
    <row r="157" spans="1:27" x14ac:dyDescent="0.25">
      <c r="A157" s="6">
        <f t="shared" si="44"/>
        <v>5</v>
      </c>
      <c r="B157" s="7" t="s">
        <v>51</v>
      </c>
      <c r="C157" s="8" t="s">
        <v>41</v>
      </c>
      <c r="D157" s="1">
        <f t="shared" si="45"/>
        <v>9767.5419999999995</v>
      </c>
      <c r="E157" s="1">
        <f t="shared" si="45"/>
        <v>110.52200000000506</v>
      </c>
      <c r="F157" s="1">
        <f t="shared" si="45"/>
        <v>8582.3570000000018</v>
      </c>
      <c r="G157" s="1">
        <f t="shared" si="45"/>
        <v>50.012000000001045</v>
      </c>
      <c r="H157" s="1">
        <f t="shared" si="45"/>
        <v>9627.0029999999988</v>
      </c>
      <c r="I157" s="1">
        <f t="shared" si="45"/>
        <v>100.33799999999813</v>
      </c>
      <c r="J157" s="10">
        <f t="shared" si="46"/>
        <v>27976.902000000002</v>
      </c>
      <c r="K157" s="10">
        <f t="shared" si="47"/>
        <v>260.87200000000422</v>
      </c>
      <c r="L157" s="1">
        <f t="shared" ref="L157:Q157" si="58">SUM(L12,L48,L85,L121)</f>
        <v>9091.6080000000002</v>
      </c>
      <c r="M157" s="1">
        <f t="shared" si="58"/>
        <v>77.492999999999014</v>
      </c>
      <c r="N157" s="1">
        <f t="shared" si="58"/>
        <v>10215.277</v>
      </c>
      <c r="O157" s="1">
        <f t="shared" si="58"/>
        <v>162.58500000000157</v>
      </c>
      <c r="P157" s="1">
        <f t="shared" si="58"/>
        <v>12140.875</v>
      </c>
      <c r="Q157" s="1">
        <f t="shared" si="58"/>
        <v>86.108000000000004</v>
      </c>
      <c r="R157" s="10">
        <f t="shared" si="49"/>
        <v>31447.760000000002</v>
      </c>
      <c r="S157" s="10">
        <f t="shared" si="50"/>
        <v>326.1860000000006</v>
      </c>
      <c r="T157" s="1">
        <f t="shared" ref="T157:Y157" si="59">SUM(T12,T48,T85,T121)</f>
        <v>13016.776000000002</v>
      </c>
      <c r="U157" s="1">
        <f t="shared" si="59"/>
        <v>169.852</v>
      </c>
      <c r="V157" s="1">
        <f t="shared" si="59"/>
        <v>13969.975</v>
      </c>
      <c r="W157" s="1">
        <f t="shared" si="59"/>
        <v>42.487999999999928</v>
      </c>
      <c r="X157" s="1">
        <f t="shared" si="59"/>
        <v>11302.769</v>
      </c>
      <c r="Y157" s="1">
        <f t="shared" si="59"/>
        <v>7.2279999999999713</v>
      </c>
      <c r="Z157" s="10">
        <f t="shared" si="52"/>
        <v>38289.520000000004</v>
      </c>
      <c r="AA157" s="10">
        <f t="shared" si="53"/>
        <v>219.5679999999999</v>
      </c>
    </row>
    <row r="158" spans="1:27" x14ac:dyDescent="0.25">
      <c r="A158" s="6">
        <f t="shared" si="44"/>
        <v>6</v>
      </c>
      <c r="B158" s="7" t="s">
        <v>52</v>
      </c>
      <c r="C158" s="8" t="s">
        <v>41</v>
      </c>
      <c r="D158" s="1">
        <f t="shared" si="45"/>
        <v>26838.581999999999</v>
      </c>
      <c r="E158" s="1">
        <f t="shared" si="45"/>
        <v>212.35</v>
      </c>
      <c r="F158" s="1">
        <f t="shared" si="45"/>
        <v>23827.349000000002</v>
      </c>
      <c r="G158" s="1">
        <f t="shared" si="45"/>
        <v>281.815</v>
      </c>
      <c r="H158" s="1">
        <f t="shared" si="45"/>
        <v>24776.455999999998</v>
      </c>
      <c r="I158" s="1">
        <f t="shared" si="45"/>
        <v>187.16399999999999</v>
      </c>
      <c r="J158" s="10">
        <f t="shared" si="46"/>
        <v>75442.386999999988</v>
      </c>
      <c r="K158" s="10">
        <f t="shared" si="47"/>
        <v>681.32899999999995</v>
      </c>
      <c r="L158" s="1">
        <f t="shared" ref="L158:Q158" si="60">SUM(L13,L49,L86,L122)</f>
        <v>24407.618999999999</v>
      </c>
      <c r="M158" s="1">
        <f t="shared" si="60"/>
        <v>198.101</v>
      </c>
      <c r="N158" s="1">
        <f t="shared" si="60"/>
        <v>26194.981</v>
      </c>
      <c r="O158" s="1">
        <f t="shared" si="60"/>
        <v>240.07799999999997</v>
      </c>
      <c r="P158" s="1">
        <f t="shared" si="60"/>
        <v>24949.22</v>
      </c>
      <c r="Q158" s="1">
        <f t="shared" si="60"/>
        <v>216.54900000000001</v>
      </c>
      <c r="R158" s="10">
        <f t="shared" si="49"/>
        <v>75551.820000000007</v>
      </c>
      <c r="S158" s="10">
        <f t="shared" si="50"/>
        <v>654.72799999999995</v>
      </c>
      <c r="T158" s="1">
        <f t="shared" ref="T158:Y158" si="61">SUM(T13,T49,T86,T122)</f>
        <v>22667.647000000001</v>
      </c>
      <c r="U158" s="1">
        <f t="shared" si="61"/>
        <v>218.994</v>
      </c>
      <c r="V158" s="1">
        <f t="shared" si="61"/>
        <v>24137.569000000003</v>
      </c>
      <c r="W158" s="1">
        <f t="shared" si="61"/>
        <v>142.679</v>
      </c>
      <c r="X158" s="1">
        <f t="shared" si="61"/>
        <v>22466.478000000003</v>
      </c>
      <c r="Y158" s="1">
        <f t="shared" si="61"/>
        <v>102.384</v>
      </c>
      <c r="Z158" s="10">
        <f t="shared" si="52"/>
        <v>69271.694000000003</v>
      </c>
      <c r="AA158" s="10">
        <f t="shared" si="53"/>
        <v>464.05700000000002</v>
      </c>
    </row>
    <row r="159" spans="1:27" x14ac:dyDescent="0.25">
      <c r="A159" s="6">
        <f t="shared" si="44"/>
        <v>7</v>
      </c>
      <c r="B159" s="7" t="s">
        <v>53</v>
      </c>
      <c r="C159" s="8" t="s">
        <v>41</v>
      </c>
      <c r="D159" s="1">
        <f t="shared" si="45"/>
        <v>308235.65600000002</v>
      </c>
      <c r="E159" s="1">
        <f t="shared" si="45"/>
        <v>681.39999999999588</v>
      </c>
      <c r="F159" s="1">
        <f t="shared" si="45"/>
        <v>271192.09000000003</v>
      </c>
      <c r="G159" s="1">
        <f t="shared" si="45"/>
        <v>762.84400000000426</v>
      </c>
      <c r="H159" s="1">
        <f t="shared" si="45"/>
        <v>308198.87800000003</v>
      </c>
      <c r="I159" s="1">
        <f t="shared" si="45"/>
        <v>730.75400000000332</v>
      </c>
      <c r="J159" s="10">
        <f t="shared" si="46"/>
        <v>887626.62400000007</v>
      </c>
      <c r="K159" s="10">
        <f t="shared" si="47"/>
        <v>2174.9980000000032</v>
      </c>
      <c r="L159" s="1">
        <f t="shared" ref="L159:Q159" si="62">SUM(L14,L50,L87,L123)</f>
        <v>256318.84700000004</v>
      </c>
      <c r="M159" s="1">
        <f t="shared" si="62"/>
        <v>839.69600000000253</v>
      </c>
      <c r="N159" s="1">
        <f t="shared" si="62"/>
        <v>237374.55100000001</v>
      </c>
      <c r="O159" s="1">
        <f t="shared" si="62"/>
        <v>609.63300000000322</v>
      </c>
      <c r="P159" s="1">
        <f t="shared" si="62"/>
        <v>207672.24200000003</v>
      </c>
      <c r="Q159" s="1">
        <f t="shared" si="62"/>
        <v>741.7519999999995</v>
      </c>
      <c r="R159" s="10">
        <f t="shared" si="49"/>
        <v>701365.64000000013</v>
      </c>
      <c r="S159" s="10">
        <f t="shared" si="50"/>
        <v>2191.0810000000051</v>
      </c>
      <c r="T159" s="1">
        <f t="shared" ref="T159:Y159" si="63">SUM(T14,T50,T87,T123)</f>
        <v>222734.70900000003</v>
      </c>
      <c r="U159" s="1">
        <f t="shared" si="63"/>
        <v>698.65400000000261</v>
      </c>
      <c r="V159" s="1">
        <f t="shared" si="63"/>
        <v>226309.10800000001</v>
      </c>
      <c r="W159" s="1">
        <f t="shared" si="63"/>
        <v>1067.695999999999</v>
      </c>
      <c r="X159" s="1">
        <f t="shared" si="63"/>
        <v>234612.30300000001</v>
      </c>
      <c r="Y159" s="1">
        <f t="shared" si="63"/>
        <v>884.67699999999797</v>
      </c>
      <c r="Z159" s="10">
        <f t="shared" si="52"/>
        <v>683656.12000000011</v>
      </c>
      <c r="AA159" s="10">
        <f t="shared" si="53"/>
        <v>2651.0269999999996</v>
      </c>
    </row>
    <row r="160" spans="1:27" x14ac:dyDescent="0.25">
      <c r="A160" s="6">
        <f t="shared" si="44"/>
        <v>8</v>
      </c>
      <c r="B160" s="7" t="s">
        <v>54</v>
      </c>
      <c r="C160" s="8" t="s">
        <v>41</v>
      </c>
      <c r="D160" s="1">
        <f t="shared" si="45"/>
        <v>12556.014999999999</v>
      </c>
      <c r="E160" s="1">
        <f t="shared" si="45"/>
        <v>250.15300000000002</v>
      </c>
      <c r="F160" s="1">
        <f t="shared" si="45"/>
        <v>11483.161</v>
      </c>
      <c r="G160" s="1">
        <f t="shared" si="45"/>
        <v>20.82</v>
      </c>
      <c r="H160" s="1">
        <f t="shared" si="45"/>
        <v>12225.743999999999</v>
      </c>
      <c r="I160" s="1">
        <f t="shared" si="45"/>
        <v>54.996000000000002</v>
      </c>
      <c r="J160" s="10">
        <f t="shared" si="46"/>
        <v>36264.92</v>
      </c>
      <c r="K160" s="10">
        <f t="shared" si="47"/>
        <v>325.96899999999999</v>
      </c>
      <c r="L160" s="1">
        <f t="shared" ref="L160:Q160" si="64">SUM(L15,L51,L88,L124)</f>
        <v>8779.6589999999997</v>
      </c>
      <c r="M160" s="1">
        <f t="shared" si="64"/>
        <v>21.266999999999999</v>
      </c>
      <c r="N160" s="1">
        <f t="shared" si="64"/>
        <v>12095.189999999999</v>
      </c>
      <c r="O160" s="1">
        <f t="shared" si="64"/>
        <v>17.871000000000095</v>
      </c>
      <c r="P160" s="1">
        <f t="shared" si="64"/>
        <v>10787.872000000001</v>
      </c>
      <c r="Q160" s="1">
        <f t="shared" si="64"/>
        <v>34.898000000000003</v>
      </c>
      <c r="R160" s="10">
        <f t="shared" si="49"/>
        <v>31662.720999999998</v>
      </c>
      <c r="S160" s="10">
        <f t="shared" si="50"/>
        <v>74.036000000000087</v>
      </c>
      <c r="T160" s="1">
        <f t="shared" ref="T160:Y160" si="65">SUM(T15,T51,T88,T124)</f>
        <v>10897.266999999996</v>
      </c>
      <c r="U160" s="1">
        <f t="shared" si="65"/>
        <v>72.352000000000004</v>
      </c>
      <c r="V160" s="1">
        <f t="shared" si="65"/>
        <v>11239.774999999996</v>
      </c>
      <c r="W160" s="1">
        <f t="shared" si="65"/>
        <v>59.049000000000007</v>
      </c>
      <c r="X160" s="1">
        <f t="shared" si="65"/>
        <v>10954.631000000001</v>
      </c>
      <c r="Y160" s="1">
        <f t="shared" si="65"/>
        <v>34.924999999999997</v>
      </c>
      <c r="Z160" s="10">
        <f t="shared" si="52"/>
        <v>33091.672999999995</v>
      </c>
      <c r="AA160" s="10">
        <f t="shared" si="53"/>
        <v>166.32600000000002</v>
      </c>
    </row>
    <row r="161" spans="1:27" x14ac:dyDescent="0.25">
      <c r="A161" s="6">
        <f t="shared" si="44"/>
        <v>9</v>
      </c>
      <c r="B161" s="7" t="s">
        <v>55</v>
      </c>
      <c r="C161" s="8" t="s">
        <v>41</v>
      </c>
      <c r="D161" s="1">
        <f t="shared" si="45"/>
        <v>12620.508</v>
      </c>
      <c r="E161" s="1">
        <f t="shared" si="45"/>
        <v>135.18800000000002</v>
      </c>
      <c r="F161" s="1">
        <f t="shared" si="45"/>
        <v>11939.388000000001</v>
      </c>
      <c r="G161" s="1">
        <f t="shared" si="45"/>
        <v>150.38200000000001</v>
      </c>
      <c r="H161" s="1">
        <f t="shared" si="45"/>
        <v>12676.286</v>
      </c>
      <c r="I161" s="1">
        <f t="shared" si="45"/>
        <v>182.523</v>
      </c>
      <c r="J161" s="10">
        <f t="shared" si="46"/>
        <v>37236.182000000001</v>
      </c>
      <c r="K161" s="10">
        <f t="shared" si="47"/>
        <v>468.09300000000007</v>
      </c>
      <c r="L161" s="1">
        <f t="shared" ref="L161:Q161" si="66">SUM(L16,L52,L89,L125)</f>
        <v>11323.391</v>
      </c>
      <c r="M161" s="1">
        <f t="shared" si="66"/>
        <v>152.87800000000001</v>
      </c>
      <c r="N161" s="1">
        <f t="shared" si="66"/>
        <v>12343.458999999999</v>
      </c>
      <c r="O161" s="1">
        <f t="shared" si="66"/>
        <v>102.36799999999995</v>
      </c>
      <c r="P161" s="1">
        <f t="shared" si="66"/>
        <v>12294.977000000001</v>
      </c>
      <c r="Q161" s="1">
        <f t="shared" si="66"/>
        <v>267.62600000000003</v>
      </c>
      <c r="R161" s="10">
        <f t="shared" si="49"/>
        <v>35961.826999999997</v>
      </c>
      <c r="S161" s="10">
        <f t="shared" si="50"/>
        <v>522.87200000000007</v>
      </c>
      <c r="T161" s="1">
        <f t="shared" ref="T161:Y161" si="67">SUM(T16,T52,T89,T125)</f>
        <v>12475.076000000001</v>
      </c>
      <c r="U161" s="1">
        <f t="shared" si="67"/>
        <v>145.06199999999998</v>
      </c>
      <c r="V161" s="1">
        <f t="shared" si="67"/>
        <v>13691.946</v>
      </c>
      <c r="W161" s="1">
        <f t="shared" si="67"/>
        <v>199.14899999999992</v>
      </c>
      <c r="X161" s="1">
        <f t="shared" si="67"/>
        <v>14169.478999999999</v>
      </c>
      <c r="Y161" s="1">
        <f t="shared" si="67"/>
        <v>190.58600000000001</v>
      </c>
      <c r="Z161" s="10">
        <f t="shared" si="52"/>
        <v>40336.501000000004</v>
      </c>
      <c r="AA161" s="10">
        <f t="shared" si="53"/>
        <v>534.79699999999991</v>
      </c>
    </row>
    <row r="162" spans="1:27" x14ac:dyDescent="0.25">
      <c r="A162" s="6">
        <f t="shared" si="44"/>
        <v>10</v>
      </c>
      <c r="B162" s="7" t="s">
        <v>56</v>
      </c>
      <c r="C162" s="8" t="s">
        <v>41</v>
      </c>
      <c r="D162" s="1">
        <f t="shared" si="45"/>
        <v>2460.2150000000001</v>
      </c>
      <c r="E162" s="1">
        <f t="shared" si="45"/>
        <v>0.33800000000000002</v>
      </c>
      <c r="F162" s="1">
        <f t="shared" si="45"/>
        <v>2095.4740000000002</v>
      </c>
      <c r="G162" s="1">
        <f t="shared" si="45"/>
        <v>0.29699999999999999</v>
      </c>
      <c r="H162" s="1">
        <f t="shared" si="45"/>
        <v>2236.4229999999998</v>
      </c>
      <c r="I162" s="1">
        <f t="shared" si="45"/>
        <v>0.377</v>
      </c>
      <c r="J162" s="10">
        <f t="shared" si="46"/>
        <v>6792.1120000000001</v>
      </c>
      <c r="K162" s="10">
        <f t="shared" si="47"/>
        <v>1.012</v>
      </c>
      <c r="L162" s="1">
        <f t="shared" ref="L162:Q162" si="68">SUM(L17,L53,L90,L126)</f>
        <v>2008.7670000000001</v>
      </c>
      <c r="M162" s="1">
        <f t="shared" si="68"/>
        <v>0.36499999999999999</v>
      </c>
      <c r="N162" s="1">
        <f t="shared" si="68"/>
        <v>2433.7170000000001</v>
      </c>
      <c r="O162" s="1">
        <f t="shared" si="68"/>
        <v>4.0000000000000001E-3</v>
      </c>
      <c r="P162" s="1">
        <f t="shared" si="68"/>
        <v>2065.3869999999997</v>
      </c>
      <c r="Q162" s="1">
        <f t="shared" si="68"/>
        <v>7.9000000000000001E-2</v>
      </c>
      <c r="R162" s="10">
        <f t="shared" si="49"/>
        <v>6507.8710000000001</v>
      </c>
      <c r="S162" s="10">
        <f t="shared" si="50"/>
        <v>0.44800000000000001</v>
      </c>
      <c r="T162" s="1">
        <f t="shared" ref="T162:Y162" si="69">SUM(T17,T53,T90,T126)</f>
        <v>2281.6960000000004</v>
      </c>
      <c r="U162" s="1">
        <f t="shared" si="69"/>
        <v>0.85599999999999998</v>
      </c>
      <c r="V162" s="1">
        <f t="shared" si="69"/>
        <v>2416.7290000000003</v>
      </c>
      <c r="W162" s="1">
        <f t="shared" si="69"/>
        <v>0.67100000000000004</v>
      </c>
      <c r="X162" s="1">
        <f t="shared" si="69"/>
        <v>2537.085</v>
      </c>
      <c r="Y162" s="1">
        <f t="shared" si="69"/>
        <v>0.67900000000000005</v>
      </c>
      <c r="Z162" s="10">
        <f t="shared" si="52"/>
        <v>7235.5100000000011</v>
      </c>
      <c r="AA162" s="10">
        <f t="shared" si="53"/>
        <v>2.2060000000000004</v>
      </c>
    </row>
    <row r="163" spans="1:27" x14ac:dyDescent="0.25">
      <c r="A163" s="6">
        <f t="shared" si="44"/>
        <v>11</v>
      </c>
      <c r="B163" s="7" t="s">
        <v>16</v>
      </c>
      <c r="C163" s="8" t="s">
        <v>41</v>
      </c>
      <c r="D163" s="1">
        <f t="shared" si="45"/>
        <v>854.19399999999996</v>
      </c>
      <c r="E163" s="1">
        <f t="shared" si="45"/>
        <v>0.01</v>
      </c>
      <c r="F163" s="1">
        <f t="shared" si="45"/>
        <v>746.12199999999996</v>
      </c>
      <c r="G163" s="1">
        <f t="shared" si="45"/>
        <v>0</v>
      </c>
      <c r="H163" s="1">
        <f t="shared" si="45"/>
        <v>758.28100000000006</v>
      </c>
      <c r="I163" s="1">
        <f t="shared" si="45"/>
        <v>14.832000000000001</v>
      </c>
      <c r="J163" s="10">
        <f t="shared" si="46"/>
        <v>2358.5969999999998</v>
      </c>
      <c r="K163" s="10">
        <f t="shared" si="47"/>
        <v>14.842000000000001</v>
      </c>
      <c r="L163" s="1">
        <f t="shared" ref="L163:Q163" si="70">SUM(L18,L54,L91,L127)</f>
        <v>612.38300000000004</v>
      </c>
      <c r="M163" s="1">
        <f t="shared" si="70"/>
        <v>0.38700000000000001</v>
      </c>
      <c r="N163" s="1">
        <f t="shared" si="70"/>
        <v>577.83299999999997</v>
      </c>
      <c r="O163" s="1">
        <f t="shared" si="70"/>
        <v>2.9000000000000001E-2</v>
      </c>
      <c r="P163" s="1">
        <f t="shared" si="70"/>
        <v>463.94599999999997</v>
      </c>
      <c r="Q163" s="1">
        <f t="shared" si="70"/>
        <v>0</v>
      </c>
      <c r="R163" s="10">
        <f t="shared" si="49"/>
        <v>1654.1619999999998</v>
      </c>
      <c r="S163" s="10">
        <f t="shared" si="50"/>
        <v>0.41600000000000004</v>
      </c>
      <c r="T163" s="1">
        <f t="shared" ref="T163:Y163" si="71">SUM(T18,T54,T91,T127)</f>
        <v>434.63900000000001</v>
      </c>
      <c r="U163" s="1">
        <f t="shared" si="71"/>
        <v>0.56499999999999995</v>
      </c>
      <c r="V163" s="1">
        <f t="shared" si="71"/>
        <v>502.29699999999997</v>
      </c>
      <c r="W163" s="1">
        <f t="shared" si="71"/>
        <v>0</v>
      </c>
      <c r="X163" s="1">
        <f t="shared" si="71"/>
        <v>532.37199999999996</v>
      </c>
      <c r="Y163" s="1">
        <f t="shared" si="71"/>
        <v>0</v>
      </c>
      <c r="Z163" s="10">
        <f t="shared" si="52"/>
        <v>1469.308</v>
      </c>
      <c r="AA163" s="10">
        <f t="shared" si="53"/>
        <v>0.56499999999999995</v>
      </c>
    </row>
    <row r="164" spans="1:27" x14ac:dyDescent="0.25">
      <c r="A164" s="6">
        <f t="shared" si="44"/>
        <v>12</v>
      </c>
      <c r="B164" s="7" t="s">
        <v>17</v>
      </c>
      <c r="C164" s="8" t="s">
        <v>41</v>
      </c>
      <c r="D164" s="1">
        <f t="shared" si="45"/>
        <v>7120.7109999999993</v>
      </c>
      <c r="E164" s="1">
        <f t="shared" si="45"/>
        <v>1.339</v>
      </c>
      <c r="F164" s="1">
        <f t="shared" si="45"/>
        <v>6395.393</v>
      </c>
      <c r="G164" s="1">
        <f t="shared" si="45"/>
        <v>10.029</v>
      </c>
      <c r="H164" s="1">
        <f t="shared" si="45"/>
        <v>6453.1009999999997</v>
      </c>
      <c r="I164" s="1">
        <f t="shared" si="45"/>
        <v>3.87</v>
      </c>
      <c r="J164" s="10">
        <f t="shared" si="46"/>
        <v>19969.204999999998</v>
      </c>
      <c r="K164" s="10">
        <f t="shared" si="47"/>
        <v>15.238</v>
      </c>
      <c r="L164" s="1">
        <f t="shared" ref="L164:Q164" si="72">SUM(L19,L55,L92,L128)</f>
        <v>6135.2429999999995</v>
      </c>
      <c r="M164" s="1">
        <f t="shared" si="72"/>
        <v>1.75</v>
      </c>
      <c r="N164" s="1">
        <f t="shared" si="72"/>
        <v>5751.6120000000001</v>
      </c>
      <c r="O164" s="1">
        <f t="shared" si="72"/>
        <v>1.7809999999999999</v>
      </c>
      <c r="P164" s="1">
        <f t="shared" si="72"/>
        <v>5297.6020000000008</v>
      </c>
      <c r="Q164" s="1">
        <f t="shared" si="72"/>
        <v>3.1459999999999999</v>
      </c>
      <c r="R164" s="10">
        <f t="shared" si="49"/>
        <v>17184.457000000002</v>
      </c>
      <c r="S164" s="10">
        <f t="shared" si="50"/>
        <v>6.6769999999999996</v>
      </c>
      <c r="T164" s="1">
        <f t="shared" ref="T164:Y164" si="73">SUM(T19,T55,T92,T128)</f>
        <v>3970.7139999999999</v>
      </c>
      <c r="U164" s="1">
        <f t="shared" si="73"/>
        <v>2.5390000000000001</v>
      </c>
      <c r="V164" s="1">
        <f t="shared" si="73"/>
        <v>4104.973</v>
      </c>
      <c r="W164" s="1">
        <f t="shared" si="73"/>
        <v>4.9050000000000002</v>
      </c>
      <c r="X164" s="1">
        <f t="shared" si="73"/>
        <v>4294.6839999999993</v>
      </c>
      <c r="Y164" s="1">
        <f t="shared" si="73"/>
        <v>1.482</v>
      </c>
      <c r="Z164" s="10">
        <f t="shared" si="52"/>
        <v>12370.370999999999</v>
      </c>
      <c r="AA164" s="10">
        <f t="shared" si="53"/>
        <v>8.9260000000000002</v>
      </c>
    </row>
    <row r="165" spans="1:27" x14ac:dyDescent="0.25">
      <c r="A165" s="6">
        <f t="shared" si="44"/>
        <v>13</v>
      </c>
      <c r="B165" s="7" t="s">
        <v>18</v>
      </c>
      <c r="C165" s="8" t="s">
        <v>41</v>
      </c>
      <c r="D165" s="1">
        <f t="shared" si="45"/>
        <v>22496.056</v>
      </c>
      <c r="E165" s="1">
        <f t="shared" si="45"/>
        <v>91.649000000000001</v>
      </c>
      <c r="F165" s="1">
        <f t="shared" si="45"/>
        <v>19269.347999999998</v>
      </c>
      <c r="G165" s="1">
        <f t="shared" si="45"/>
        <v>63.621000000000095</v>
      </c>
      <c r="H165" s="1">
        <f t="shared" si="45"/>
        <v>19267.011999999999</v>
      </c>
      <c r="I165" s="1">
        <f t="shared" si="45"/>
        <v>90.192000000000007</v>
      </c>
      <c r="J165" s="10">
        <f t="shared" si="46"/>
        <v>61032.415999999997</v>
      </c>
      <c r="K165" s="10">
        <f t="shared" si="47"/>
        <v>245.4620000000001</v>
      </c>
      <c r="L165" s="1">
        <f t="shared" ref="L165:Q165" si="74">SUM(L20,L56,L93,L129)</f>
        <v>17791.991000000002</v>
      </c>
      <c r="M165" s="1">
        <f t="shared" si="74"/>
        <v>80.194999999999993</v>
      </c>
      <c r="N165" s="1">
        <f t="shared" si="74"/>
        <v>21379.16</v>
      </c>
      <c r="O165" s="1">
        <f t="shared" si="74"/>
        <v>79.352000000000004</v>
      </c>
      <c r="P165" s="1">
        <f t="shared" si="74"/>
        <v>19223.852999999996</v>
      </c>
      <c r="Q165" s="1">
        <f t="shared" si="74"/>
        <v>106.435</v>
      </c>
      <c r="R165" s="10">
        <f t="shared" si="49"/>
        <v>58395.003999999994</v>
      </c>
      <c r="S165" s="10">
        <f t="shared" si="50"/>
        <v>265.98199999999997</v>
      </c>
      <c r="T165" s="1">
        <f t="shared" ref="T165:Y165" si="75">SUM(T20,T56,T93,T129)</f>
        <v>11344.154</v>
      </c>
      <c r="U165" s="1">
        <f t="shared" si="75"/>
        <v>52.645999999999958</v>
      </c>
      <c r="V165" s="1">
        <f t="shared" si="75"/>
        <v>11650.92</v>
      </c>
      <c r="W165" s="1">
        <f t="shared" si="75"/>
        <v>53.262999999999998</v>
      </c>
      <c r="X165" s="1">
        <f t="shared" si="75"/>
        <v>11573.083000000001</v>
      </c>
      <c r="Y165" s="1">
        <f t="shared" si="75"/>
        <v>76.018000000000001</v>
      </c>
      <c r="Z165" s="10">
        <f t="shared" si="52"/>
        <v>34568.156999999999</v>
      </c>
      <c r="AA165" s="10">
        <f t="shared" si="53"/>
        <v>181.92699999999996</v>
      </c>
    </row>
    <row r="166" spans="1:27" x14ac:dyDescent="0.25">
      <c r="A166" s="6">
        <f t="shared" si="44"/>
        <v>14</v>
      </c>
      <c r="B166" s="7" t="s">
        <v>19</v>
      </c>
      <c r="C166" s="8" t="s">
        <v>41</v>
      </c>
      <c r="D166" s="1">
        <f t="shared" si="45"/>
        <v>4499.0550000000003</v>
      </c>
      <c r="E166" s="1">
        <f t="shared" si="45"/>
        <v>3.4540000000000002</v>
      </c>
      <c r="F166" s="1">
        <f t="shared" si="45"/>
        <v>4016.732</v>
      </c>
      <c r="G166" s="1">
        <f t="shared" si="45"/>
        <v>19.376999999999999</v>
      </c>
      <c r="H166" s="1">
        <f t="shared" si="45"/>
        <v>4677.5470000000005</v>
      </c>
      <c r="I166" s="1">
        <f t="shared" si="45"/>
        <v>3.3489999999999904</v>
      </c>
      <c r="J166" s="10">
        <f t="shared" si="46"/>
        <v>13193.334000000001</v>
      </c>
      <c r="K166" s="10">
        <f t="shared" si="47"/>
        <v>26.179999999999989</v>
      </c>
      <c r="L166" s="1">
        <f t="shared" ref="L166:Q166" si="76">SUM(L21,L57,L94,L130)</f>
        <v>3986.4679999999998</v>
      </c>
      <c r="M166" s="1">
        <f t="shared" si="76"/>
        <v>7.2039999999999997</v>
      </c>
      <c r="N166" s="1">
        <f t="shared" si="76"/>
        <v>3464.9259999999999</v>
      </c>
      <c r="O166" s="1">
        <f t="shared" si="76"/>
        <v>7.585</v>
      </c>
      <c r="P166" s="1">
        <f t="shared" si="76"/>
        <v>3290.5609999999997</v>
      </c>
      <c r="Q166" s="1">
        <f t="shared" si="76"/>
        <v>4.1139999999999999</v>
      </c>
      <c r="R166" s="10">
        <f t="shared" si="49"/>
        <v>10741.955</v>
      </c>
      <c r="S166" s="10">
        <f t="shared" si="50"/>
        <v>18.902999999999999</v>
      </c>
      <c r="T166" s="1">
        <f t="shared" ref="T166:Y166" si="77">SUM(T21,T57,T94,T130)</f>
        <v>3860.306</v>
      </c>
      <c r="U166" s="1">
        <f t="shared" si="77"/>
        <v>4.8340000000001204</v>
      </c>
      <c r="V166" s="1">
        <f t="shared" si="77"/>
        <v>3652.873</v>
      </c>
      <c r="W166" s="1">
        <f t="shared" si="77"/>
        <v>4.8959999999999999</v>
      </c>
      <c r="X166" s="1">
        <f t="shared" si="77"/>
        <v>3554.7439999999997</v>
      </c>
      <c r="Y166" s="1">
        <f t="shared" si="77"/>
        <v>13.332000000000001</v>
      </c>
      <c r="Z166" s="10">
        <f t="shared" si="52"/>
        <v>11067.922999999999</v>
      </c>
      <c r="AA166" s="10">
        <f t="shared" si="53"/>
        <v>23.062000000000122</v>
      </c>
    </row>
    <row r="167" spans="1:27" x14ac:dyDescent="0.25">
      <c r="A167" s="6">
        <f t="shared" si="44"/>
        <v>15</v>
      </c>
      <c r="B167" s="7" t="s">
        <v>20</v>
      </c>
      <c r="C167" s="8" t="s">
        <v>41</v>
      </c>
      <c r="D167" s="1">
        <f t="shared" si="45"/>
        <v>4236.8609999999999</v>
      </c>
      <c r="E167" s="1">
        <f t="shared" si="45"/>
        <v>19.143999999999998</v>
      </c>
      <c r="F167" s="1">
        <f t="shared" si="45"/>
        <v>3970.6689999999999</v>
      </c>
      <c r="G167" s="1">
        <f t="shared" si="45"/>
        <v>6.7649999999999997</v>
      </c>
      <c r="H167" s="1">
        <f t="shared" si="45"/>
        <v>4228.9050000000007</v>
      </c>
      <c r="I167" s="1">
        <f t="shared" si="45"/>
        <v>4.34</v>
      </c>
      <c r="J167" s="10">
        <f t="shared" si="46"/>
        <v>12436.434999999999</v>
      </c>
      <c r="K167" s="10">
        <f t="shared" si="47"/>
        <v>30.248999999999999</v>
      </c>
      <c r="L167" s="1">
        <f t="shared" ref="L167:Q167" si="78">SUM(L22,L58,L95,L131)</f>
        <v>4229.9690000000001</v>
      </c>
      <c r="M167" s="1">
        <f>SUM(M22,M58,M95,M131)</f>
        <v>2.431</v>
      </c>
      <c r="N167" s="1">
        <f t="shared" si="78"/>
        <v>3929.723</v>
      </c>
      <c r="O167" s="1">
        <f t="shared" si="78"/>
        <v>4.0199999999999996</v>
      </c>
      <c r="P167" s="1">
        <f t="shared" si="78"/>
        <v>3690.6049999999996</v>
      </c>
      <c r="Q167" s="1">
        <f t="shared" si="78"/>
        <v>5.2770000000000001</v>
      </c>
      <c r="R167" s="10">
        <f t="shared" si="49"/>
        <v>11850.296999999999</v>
      </c>
      <c r="S167" s="10">
        <f t="shared" si="50"/>
        <v>11.728</v>
      </c>
      <c r="T167" s="1">
        <f t="shared" ref="T167" si="79">SUM(T22,T58,T95,T131)</f>
        <v>1976.9</v>
      </c>
      <c r="U167" s="1">
        <f>SUM(U22,U58,U95,U131)</f>
        <v>18.943000000000001</v>
      </c>
      <c r="V167" s="1">
        <f t="shared" ref="V167:Y167" si="80">SUM(V22,V58,V95,V131)</f>
        <v>2032.1689999999999</v>
      </c>
      <c r="W167" s="1">
        <f t="shared" si="80"/>
        <v>22.075000000000003</v>
      </c>
      <c r="X167" s="1">
        <f t="shared" si="80"/>
        <v>2938.2559999999999</v>
      </c>
      <c r="Y167" s="1">
        <f t="shared" si="80"/>
        <v>10.513999999999999</v>
      </c>
      <c r="Z167" s="10">
        <f t="shared" si="52"/>
        <v>6947.3249999999998</v>
      </c>
      <c r="AA167" s="10">
        <f t="shared" si="53"/>
        <v>51.531999999999996</v>
      </c>
    </row>
    <row r="168" spans="1:27" x14ac:dyDescent="0.25">
      <c r="A168" s="6">
        <f t="shared" si="44"/>
        <v>16</v>
      </c>
      <c r="B168" s="7" t="s">
        <v>21</v>
      </c>
      <c r="C168" s="8" t="s">
        <v>41</v>
      </c>
      <c r="D168" s="1">
        <f t="shared" si="45"/>
        <v>68594.133999999991</v>
      </c>
      <c r="E168" s="1">
        <f t="shared" si="45"/>
        <v>4.8039999999999994</v>
      </c>
      <c r="F168" s="1">
        <f t="shared" si="45"/>
        <v>61872.298999999999</v>
      </c>
      <c r="G168" s="1">
        <f t="shared" si="45"/>
        <v>1.0999999999999999E-2</v>
      </c>
      <c r="H168" s="1">
        <f t="shared" si="45"/>
        <v>68129.601999999999</v>
      </c>
      <c r="I168" s="1">
        <f t="shared" si="45"/>
        <v>1.4999999999999999E-2</v>
      </c>
      <c r="J168" s="10">
        <f t="shared" si="46"/>
        <v>198596.03499999997</v>
      </c>
      <c r="K168" s="10">
        <f t="shared" si="47"/>
        <v>4.8299999999999992</v>
      </c>
      <c r="L168" s="1">
        <f t="shared" ref="L168:Q168" si="81">SUM(L23,L59,L96,L132)</f>
        <v>64784.366999999998</v>
      </c>
      <c r="M168" s="1">
        <f t="shared" si="81"/>
        <v>1.7000000000000001E-2</v>
      </c>
      <c r="N168" s="1">
        <f t="shared" si="81"/>
        <v>66441.675000000003</v>
      </c>
      <c r="O168" s="1">
        <f t="shared" si="81"/>
        <v>3.5999999999999997E-2</v>
      </c>
      <c r="P168" s="1">
        <f t="shared" si="81"/>
        <v>64484.743000000002</v>
      </c>
      <c r="Q168" s="1">
        <f t="shared" si="81"/>
        <v>8.4000000000000005E-2</v>
      </c>
      <c r="R168" s="10">
        <f t="shared" si="49"/>
        <v>195710.78500000003</v>
      </c>
      <c r="S168" s="10">
        <f t="shared" si="50"/>
        <v>0.13700000000000001</v>
      </c>
      <c r="T168" s="1">
        <f t="shared" ref="T168:Y168" si="82">SUM(T23,T59,T96,T132)</f>
        <v>457.97399999999999</v>
      </c>
      <c r="U168" s="1">
        <f t="shared" si="82"/>
        <v>4.2000000000000003E-2</v>
      </c>
      <c r="V168" s="1">
        <f t="shared" si="82"/>
        <v>495.95</v>
      </c>
      <c r="W168" s="1">
        <f t="shared" si="82"/>
        <v>0.37</v>
      </c>
      <c r="X168" s="1">
        <f t="shared" si="82"/>
        <v>525.07000000000005</v>
      </c>
      <c r="Y168" s="1">
        <f t="shared" si="82"/>
        <v>0.98799999999999999</v>
      </c>
      <c r="Z168" s="10">
        <f t="shared" si="52"/>
        <v>1478.9940000000001</v>
      </c>
      <c r="AA168" s="10">
        <f t="shared" si="53"/>
        <v>1.4</v>
      </c>
    </row>
    <row r="169" spans="1:27" x14ac:dyDescent="0.25">
      <c r="A169" s="6">
        <f t="shared" si="44"/>
        <v>17</v>
      </c>
      <c r="B169" s="7" t="s">
        <v>22</v>
      </c>
      <c r="C169" s="8" t="s">
        <v>41</v>
      </c>
      <c r="D169" s="1">
        <f t="shared" si="45"/>
        <v>1941.5380000000002</v>
      </c>
      <c r="E169" s="1">
        <f t="shared" si="45"/>
        <v>0.85099999999999998</v>
      </c>
      <c r="F169" s="1">
        <f t="shared" si="45"/>
        <v>1748.3689999999999</v>
      </c>
      <c r="G169" s="1">
        <f t="shared" si="45"/>
        <v>1.6469999999999998</v>
      </c>
      <c r="H169" s="1">
        <f t="shared" si="45"/>
        <v>1756.903</v>
      </c>
      <c r="I169" s="1">
        <f t="shared" si="45"/>
        <v>3.8769999999999998</v>
      </c>
      <c r="J169" s="10">
        <f t="shared" si="46"/>
        <v>5446.81</v>
      </c>
      <c r="K169" s="10">
        <f t="shared" si="47"/>
        <v>6.375</v>
      </c>
      <c r="L169" s="1">
        <f t="shared" ref="L169:Q169" si="83">SUM(L24,L60,L97,L133)</f>
        <v>1569.56</v>
      </c>
      <c r="M169" s="1">
        <f t="shared" si="83"/>
        <v>2.92</v>
      </c>
      <c r="N169" s="1">
        <f t="shared" si="83"/>
        <v>2415.4879999999998</v>
      </c>
      <c r="O169" s="1">
        <f t="shared" si="83"/>
        <v>9.5660000000000007</v>
      </c>
      <c r="P169" s="1">
        <f t="shared" si="83"/>
        <v>2318.8020000000001</v>
      </c>
      <c r="Q169" s="1">
        <f t="shared" si="83"/>
        <v>12.579000000000001</v>
      </c>
      <c r="R169" s="10">
        <f t="shared" si="49"/>
        <v>6303.85</v>
      </c>
      <c r="S169" s="10">
        <f t="shared" si="50"/>
        <v>25.065000000000001</v>
      </c>
      <c r="T169" s="1">
        <f t="shared" ref="T169:Y169" si="84">SUM(T24,T60,T97,T133)</f>
        <v>2265.6760000000004</v>
      </c>
      <c r="U169" s="1">
        <f t="shared" si="84"/>
        <v>1.359</v>
      </c>
      <c r="V169" s="1">
        <f t="shared" si="84"/>
        <v>2406.3630000000003</v>
      </c>
      <c r="W169" s="1">
        <f t="shared" si="84"/>
        <v>1.5329999999999999</v>
      </c>
      <c r="X169" s="1">
        <f t="shared" si="84"/>
        <v>2372.0299999999997</v>
      </c>
      <c r="Y169" s="1">
        <f t="shared" si="84"/>
        <v>7.13</v>
      </c>
      <c r="Z169" s="10">
        <f t="shared" si="52"/>
        <v>7044.0690000000004</v>
      </c>
      <c r="AA169" s="10">
        <f t="shared" si="53"/>
        <v>10.022</v>
      </c>
    </row>
    <row r="170" spans="1:27" x14ac:dyDescent="0.25">
      <c r="A170" s="6">
        <f t="shared" si="44"/>
        <v>18</v>
      </c>
      <c r="B170" s="7" t="s">
        <v>23</v>
      </c>
      <c r="C170" s="8" t="s">
        <v>41</v>
      </c>
      <c r="D170" s="1">
        <f t="shared" si="45"/>
        <v>4702.8150000000005</v>
      </c>
      <c r="E170" s="1">
        <f t="shared" si="45"/>
        <v>8.6029999999999998</v>
      </c>
      <c r="F170" s="1">
        <f t="shared" si="45"/>
        <v>4120.7190000000001</v>
      </c>
      <c r="G170" s="1">
        <f t="shared" si="45"/>
        <v>18.428000000000001</v>
      </c>
      <c r="H170" s="1">
        <f t="shared" si="45"/>
        <v>4568.7810000000009</v>
      </c>
      <c r="I170" s="1">
        <f t="shared" si="45"/>
        <v>6.8570000000000002</v>
      </c>
      <c r="J170" s="10">
        <f t="shared" si="46"/>
        <v>13392.315000000001</v>
      </c>
      <c r="K170" s="10">
        <f t="shared" si="47"/>
        <v>33.887999999999998</v>
      </c>
      <c r="L170" s="1">
        <f t="shared" ref="L170:Q170" si="85">SUM(L25,L61,L98,L134)</f>
        <v>4218.4579999999996</v>
      </c>
      <c r="M170" s="1">
        <f t="shared" si="85"/>
        <v>6.8</v>
      </c>
      <c r="N170" s="1">
        <f t="shared" si="85"/>
        <v>4078.4470000000001</v>
      </c>
      <c r="O170" s="1">
        <f t="shared" si="85"/>
        <v>7.8529999999999998</v>
      </c>
      <c r="P170" s="1">
        <f t="shared" si="85"/>
        <v>3634.8519999999999</v>
      </c>
      <c r="Q170" s="1">
        <f t="shared" si="85"/>
        <v>7.2859999999999996</v>
      </c>
      <c r="R170" s="10">
        <f t="shared" si="49"/>
        <v>11931.756999999998</v>
      </c>
      <c r="S170" s="10">
        <f t="shared" si="50"/>
        <v>21.939</v>
      </c>
      <c r="T170" s="1">
        <f t="shared" ref="T170:Y170" si="86">SUM(T25,T61,T98,T134)</f>
        <v>1916.8919999999998</v>
      </c>
      <c r="U170" s="1">
        <f t="shared" si="86"/>
        <v>6.9180000000000001</v>
      </c>
      <c r="V170" s="1">
        <f t="shared" si="86"/>
        <v>2008.799</v>
      </c>
      <c r="W170" s="1">
        <f t="shared" si="86"/>
        <v>31.221</v>
      </c>
      <c r="X170" s="1">
        <f t="shared" si="86"/>
        <v>2071.71</v>
      </c>
      <c r="Y170" s="1">
        <f t="shared" si="86"/>
        <v>6.7560000000000002</v>
      </c>
      <c r="Z170" s="10">
        <f t="shared" si="52"/>
        <v>5997.4009999999998</v>
      </c>
      <c r="AA170" s="10">
        <f t="shared" si="53"/>
        <v>44.895000000000003</v>
      </c>
    </row>
    <row r="171" spans="1:27" x14ac:dyDescent="0.25">
      <c r="A171" s="6">
        <f t="shared" si="44"/>
        <v>19</v>
      </c>
      <c r="B171" s="7" t="s">
        <v>24</v>
      </c>
      <c r="C171" s="8" t="s">
        <v>41</v>
      </c>
      <c r="D171" s="1">
        <f t="shared" si="45"/>
        <v>2084.4740000000002</v>
      </c>
      <c r="E171" s="1">
        <f t="shared" si="45"/>
        <v>0.67</v>
      </c>
      <c r="F171" s="1">
        <f t="shared" si="45"/>
        <v>1877.7159999999999</v>
      </c>
      <c r="G171" s="1">
        <f t="shared" si="45"/>
        <v>0.67</v>
      </c>
      <c r="H171" s="1">
        <f t="shared" si="45"/>
        <v>1884.9769999999999</v>
      </c>
      <c r="I171" s="1">
        <f t="shared" si="45"/>
        <v>0</v>
      </c>
      <c r="J171" s="10">
        <f t="shared" si="46"/>
        <v>5847.1669999999995</v>
      </c>
      <c r="K171" s="10">
        <f t="shared" si="47"/>
        <v>1.34</v>
      </c>
      <c r="L171" s="1">
        <f t="shared" ref="L171:Q171" si="87">SUM(L26,L62,L99,L135)</f>
        <v>1520.1799999999998</v>
      </c>
      <c r="M171" s="1">
        <f t="shared" si="87"/>
        <v>0.316</v>
      </c>
      <c r="N171" s="1">
        <f t="shared" si="87"/>
        <v>1544.354</v>
      </c>
      <c r="O171" s="1">
        <f t="shared" si="87"/>
        <v>41.580999999999996</v>
      </c>
      <c r="P171" s="1">
        <f t="shared" si="87"/>
        <v>1203.9680000000001</v>
      </c>
      <c r="Q171" s="1">
        <f t="shared" si="87"/>
        <v>0.23600000000000002</v>
      </c>
      <c r="R171" s="10">
        <f t="shared" si="49"/>
        <v>4268.5019999999995</v>
      </c>
      <c r="S171" s="10">
        <f t="shared" si="50"/>
        <v>42.132999999999996</v>
      </c>
      <c r="T171" s="1">
        <f t="shared" ref="T171:Y171" si="88">SUM(T26,T62,T99,T135)</f>
        <v>1351.047</v>
      </c>
      <c r="U171" s="1">
        <f t="shared" si="88"/>
        <v>13.530999999999999</v>
      </c>
      <c r="V171" s="1">
        <f t="shared" si="88"/>
        <v>1734.107</v>
      </c>
      <c r="W171" s="1">
        <f t="shared" si="88"/>
        <v>15.038999999999998</v>
      </c>
      <c r="X171" s="1">
        <f t="shared" si="88"/>
        <v>1844.2399999999998</v>
      </c>
      <c r="Y171" s="1">
        <f t="shared" si="88"/>
        <v>4.6340000000000003</v>
      </c>
      <c r="Z171" s="10">
        <f t="shared" si="52"/>
        <v>4929.3940000000002</v>
      </c>
      <c r="AA171" s="10">
        <f t="shared" si="53"/>
        <v>33.203999999999994</v>
      </c>
    </row>
    <row r="172" spans="1:27" x14ac:dyDescent="0.25">
      <c r="A172" s="6">
        <f t="shared" si="44"/>
        <v>20</v>
      </c>
      <c r="B172" s="7" t="s">
        <v>25</v>
      </c>
      <c r="C172" s="8" t="s">
        <v>41</v>
      </c>
      <c r="D172" s="1">
        <f t="shared" si="45"/>
        <v>690.73900000000003</v>
      </c>
      <c r="E172" s="1">
        <f t="shared" si="45"/>
        <v>7.7569999999999997</v>
      </c>
      <c r="F172" s="1">
        <f t="shared" si="45"/>
        <v>591.55700000000002</v>
      </c>
      <c r="G172" s="1">
        <f t="shared" si="45"/>
        <v>3.9969999999999999</v>
      </c>
      <c r="H172" s="1">
        <f t="shared" si="45"/>
        <v>604.17099999999994</v>
      </c>
      <c r="I172" s="1">
        <f t="shared" si="45"/>
        <v>4.4249999999999998</v>
      </c>
      <c r="J172" s="10">
        <f t="shared" si="46"/>
        <v>1886.4670000000001</v>
      </c>
      <c r="K172" s="10">
        <f t="shared" si="47"/>
        <v>16.178999999999998</v>
      </c>
      <c r="L172" s="1">
        <f t="shared" ref="L172:Q172" si="89">SUM(L27,L63,L100,L136)</f>
        <v>514.22699999999998</v>
      </c>
      <c r="M172" s="1">
        <f t="shared" si="89"/>
        <v>4.2839999999999998</v>
      </c>
      <c r="N172" s="1">
        <f t="shared" si="89"/>
        <v>468.92200000000003</v>
      </c>
      <c r="O172" s="1">
        <f t="shared" si="89"/>
        <v>4.4249999999999998</v>
      </c>
      <c r="P172" s="1">
        <f t="shared" si="89"/>
        <v>325.21699999999998</v>
      </c>
      <c r="Q172" s="1">
        <f t="shared" si="89"/>
        <v>4.2839999999999998</v>
      </c>
      <c r="R172" s="10">
        <f t="shared" si="49"/>
        <v>1308.366</v>
      </c>
      <c r="S172" s="10">
        <f t="shared" si="50"/>
        <v>12.992999999999999</v>
      </c>
      <c r="T172" s="1">
        <f t="shared" ref="T172:Y172" si="90">SUM(T27,T63,T100,T136)</f>
        <v>321.48500000000001</v>
      </c>
      <c r="U172" s="1">
        <f t="shared" si="90"/>
        <v>4.4249999999999998</v>
      </c>
      <c r="V172" s="1">
        <f t="shared" si="90"/>
        <v>398.916</v>
      </c>
      <c r="W172" s="1">
        <f t="shared" si="90"/>
        <v>4.4859999999999998</v>
      </c>
      <c r="X172" s="1">
        <f t="shared" si="90"/>
        <v>451.858</v>
      </c>
      <c r="Y172" s="1">
        <f t="shared" si="90"/>
        <v>4.6660000000000004</v>
      </c>
      <c r="Z172" s="10">
        <f t="shared" si="52"/>
        <v>1172.259</v>
      </c>
      <c r="AA172" s="10">
        <f t="shared" si="53"/>
        <v>13.577</v>
      </c>
    </row>
    <row r="173" spans="1:27" x14ac:dyDescent="0.25">
      <c r="A173" s="6">
        <f t="shared" si="44"/>
        <v>21</v>
      </c>
      <c r="B173" s="7" t="s">
        <v>26</v>
      </c>
      <c r="C173" s="8" t="s">
        <v>41</v>
      </c>
      <c r="D173" s="1">
        <f t="shared" si="45"/>
        <v>4428.9129999999996</v>
      </c>
      <c r="E173" s="1">
        <f t="shared" si="45"/>
        <v>18.373999999999999</v>
      </c>
      <c r="F173" s="1">
        <f t="shared" si="45"/>
        <v>3949.5940000000001</v>
      </c>
      <c r="G173" s="1">
        <f t="shared" si="45"/>
        <v>45.238</v>
      </c>
      <c r="H173" s="1">
        <f t="shared" si="45"/>
        <v>4150.4960000000001</v>
      </c>
      <c r="I173" s="1">
        <f t="shared" si="45"/>
        <v>19.646999999999998</v>
      </c>
      <c r="J173" s="10">
        <f t="shared" si="46"/>
        <v>12529.003000000001</v>
      </c>
      <c r="K173" s="10">
        <f t="shared" si="47"/>
        <v>83.258999999999986</v>
      </c>
      <c r="L173" s="1">
        <f t="shared" ref="L173:Q173" si="91">SUM(L28,L64,L101,L137)</f>
        <v>3880.7849999999999</v>
      </c>
      <c r="M173" s="1">
        <f t="shared" si="91"/>
        <v>14.654999999999999</v>
      </c>
      <c r="N173" s="1">
        <f t="shared" si="91"/>
        <v>3771.527</v>
      </c>
      <c r="O173" s="1">
        <f t="shared" si="91"/>
        <v>33.462000000000003</v>
      </c>
      <c r="P173" s="1">
        <f t="shared" si="91"/>
        <v>3382.4859999999999</v>
      </c>
      <c r="Q173" s="1">
        <f t="shared" si="91"/>
        <v>9.0090000000000003</v>
      </c>
      <c r="R173" s="10">
        <f t="shared" si="49"/>
        <v>11034.797999999999</v>
      </c>
      <c r="S173" s="10">
        <f t="shared" si="50"/>
        <v>57.126000000000005</v>
      </c>
      <c r="T173" s="1">
        <f t="shared" ref="T173:Y173" si="92">SUM(T28,T64,T101,T137)</f>
        <v>1600.404</v>
      </c>
      <c r="U173" s="1">
        <f t="shared" si="92"/>
        <v>18.925999999999998</v>
      </c>
      <c r="V173" s="1">
        <f t="shared" si="92"/>
        <v>1909.2660000000001</v>
      </c>
      <c r="W173" s="1">
        <f t="shared" si="92"/>
        <v>20.927</v>
      </c>
      <c r="X173" s="1">
        <f t="shared" si="92"/>
        <v>1986.8330000000001</v>
      </c>
      <c r="Y173" s="1">
        <f t="shared" si="92"/>
        <v>15.186</v>
      </c>
      <c r="Z173" s="10">
        <f t="shared" si="52"/>
        <v>5496.5030000000006</v>
      </c>
      <c r="AA173" s="10">
        <f t="shared" si="53"/>
        <v>55.038999999999994</v>
      </c>
    </row>
    <row r="174" spans="1:27" x14ac:dyDescent="0.25">
      <c r="A174" s="6">
        <f t="shared" si="44"/>
        <v>22</v>
      </c>
      <c r="B174" s="7" t="s">
        <v>27</v>
      </c>
      <c r="C174" s="8" t="s">
        <v>41</v>
      </c>
      <c r="D174" s="1">
        <f t="shared" si="45"/>
        <v>11866.859</v>
      </c>
      <c r="E174" s="1">
        <f t="shared" si="45"/>
        <v>158.16300000000001</v>
      </c>
      <c r="F174" s="1">
        <f t="shared" si="45"/>
        <v>10021.936</v>
      </c>
      <c r="G174" s="1">
        <f t="shared" si="45"/>
        <v>52.869</v>
      </c>
      <c r="H174" s="1">
        <f t="shared" si="45"/>
        <v>11382.168</v>
      </c>
      <c r="I174" s="1">
        <f t="shared" si="45"/>
        <v>77.292000000000002</v>
      </c>
      <c r="J174" s="10">
        <f t="shared" si="46"/>
        <v>33270.962999999996</v>
      </c>
      <c r="K174" s="10">
        <f t="shared" si="47"/>
        <v>288.32400000000001</v>
      </c>
      <c r="L174" s="1">
        <f t="shared" ref="L174:Q174" si="93">SUM(L29,L65,L102,L138)</f>
        <v>11193.169</v>
      </c>
      <c r="M174" s="1">
        <f t="shared" si="93"/>
        <v>46.547000000000004</v>
      </c>
      <c r="N174" s="1">
        <f t="shared" si="93"/>
        <v>8654.4789999999994</v>
      </c>
      <c r="O174" s="1">
        <f t="shared" si="93"/>
        <v>7.0049999999999999</v>
      </c>
      <c r="P174" s="1">
        <f t="shared" si="93"/>
        <v>9535.2199999999993</v>
      </c>
      <c r="Q174" s="1">
        <f t="shared" si="93"/>
        <v>0.28299999999999997</v>
      </c>
      <c r="R174" s="10">
        <f t="shared" si="49"/>
        <v>29382.868000000002</v>
      </c>
      <c r="S174" s="10">
        <f t="shared" si="50"/>
        <v>53.835000000000008</v>
      </c>
      <c r="T174" s="1">
        <f t="shared" ref="T174:Y174" si="94">SUM(T29,T65,T102,T138)</f>
        <v>9470.48</v>
      </c>
      <c r="U174" s="1">
        <f t="shared" si="94"/>
        <v>1.9490000000000001</v>
      </c>
      <c r="V174" s="1">
        <f t="shared" si="94"/>
        <v>9104.9499999999989</v>
      </c>
      <c r="W174" s="1">
        <f t="shared" si="94"/>
        <v>26.289000000000001</v>
      </c>
      <c r="X174" s="1">
        <f t="shared" si="94"/>
        <v>9183</v>
      </c>
      <c r="Y174" s="1">
        <f t="shared" si="94"/>
        <v>9.9510000000000005</v>
      </c>
      <c r="Z174" s="10">
        <f t="shared" si="52"/>
        <v>27758.43</v>
      </c>
      <c r="AA174" s="10">
        <f t="shared" si="53"/>
        <v>38.189000000000007</v>
      </c>
    </row>
    <row r="175" spans="1:27" x14ac:dyDescent="0.25">
      <c r="A175" s="6">
        <f t="shared" si="44"/>
        <v>23</v>
      </c>
      <c r="B175" s="7" t="s">
        <v>28</v>
      </c>
      <c r="C175" s="8" t="s">
        <v>41</v>
      </c>
      <c r="D175" s="1">
        <f t="shared" si="45"/>
        <v>23786.038</v>
      </c>
      <c r="E175" s="1">
        <f t="shared" si="45"/>
        <v>17.116</v>
      </c>
      <c r="F175" s="1">
        <f t="shared" si="45"/>
        <v>22112.79</v>
      </c>
      <c r="G175" s="1">
        <f t="shared" si="45"/>
        <v>12.016</v>
      </c>
      <c r="H175" s="1">
        <f t="shared" si="45"/>
        <v>21327.710999999999</v>
      </c>
      <c r="I175" s="1">
        <f t="shared" si="45"/>
        <v>23.297999999999998</v>
      </c>
      <c r="J175" s="10">
        <f t="shared" si="46"/>
        <v>67226.539000000004</v>
      </c>
      <c r="K175" s="10">
        <f t="shared" si="47"/>
        <v>52.429999999999993</v>
      </c>
      <c r="L175" s="1">
        <f t="shared" ref="L175:Q175" si="95">SUM(L30,L66,L103,L139)</f>
        <v>20641.245999999999</v>
      </c>
      <c r="M175" s="1">
        <f t="shared" si="95"/>
        <v>22.795999999999999</v>
      </c>
      <c r="N175" s="1">
        <f t="shared" si="95"/>
        <v>13676.6</v>
      </c>
      <c r="O175" s="1">
        <f t="shared" si="95"/>
        <v>9.9350000000000005</v>
      </c>
      <c r="P175" s="1">
        <f t="shared" si="95"/>
        <v>12491.416000000001</v>
      </c>
      <c r="Q175" s="1">
        <f t="shared" si="95"/>
        <v>9.484</v>
      </c>
      <c r="R175" s="10">
        <f t="shared" si="49"/>
        <v>46809.262000000002</v>
      </c>
      <c r="S175" s="10">
        <f t="shared" si="50"/>
        <v>42.215000000000003</v>
      </c>
      <c r="T175" s="1">
        <f t="shared" ref="T175:Y175" si="96">SUM(T30,T66,T103,T139)</f>
        <v>11970.251</v>
      </c>
      <c r="U175" s="1">
        <f t="shared" si="96"/>
        <v>10.478999999999999</v>
      </c>
      <c r="V175" s="1">
        <f t="shared" si="96"/>
        <v>11924.824000000001</v>
      </c>
      <c r="W175" s="1">
        <f t="shared" si="96"/>
        <v>27.693999999999999</v>
      </c>
      <c r="X175" s="1">
        <f t="shared" si="96"/>
        <v>11990.698</v>
      </c>
      <c r="Y175" s="1">
        <f t="shared" si="96"/>
        <v>22.17</v>
      </c>
      <c r="Z175" s="10">
        <f t="shared" si="52"/>
        <v>35885.773000000001</v>
      </c>
      <c r="AA175" s="10">
        <f t="shared" si="53"/>
        <v>60.343000000000004</v>
      </c>
    </row>
    <row r="176" spans="1:27" x14ac:dyDescent="0.25">
      <c r="A176" s="6">
        <f t="shared" si="44"/>
        <v>24</v>
      </c>
      <c r="B176" s="7" t="s">
        <v>29</v>
      </c>
      <c r="C176" s="8" t="s">
        <v>41</v>
      </c>
      <c r="D176" s="1">
        <f t="shared" si="45"/>
        <v>939.32</v>
      </c>
      <c r="E176" s="1">
        <f t="shared" si="45"/>
        <v>2E-3</v>
      </c>
      <c r="F176" s="1">
        <f t="shared" si="45"/>
        <v>895.548</v>
      </c>
      <c r="G176" s="1">
        <f t="shared" si="45"/>
        <v>10.021000000000001</v>
      </c>
      <c r="H176" s="1">
        <f t="shared" si="45"/>
        <v>892.12400000000002</v>
      </c>
      <c r="I176" s="1">
        <f t="shared" si="45"/>
        <v>7.4999999999999997E-2</v>
      </c>
      <c r="J176" s="10">
        <f t="shared" si="46"/>
        <v>2726.9920000000002</v>
      </c>
      <c r="K176" s="10">
        <f t="shared" si="47"/>
        <v>10.098000000000001</v>
      </c>
      <c r="L176" s="1">
        <f t="shared" ref="L176:Q176" si="97">SUM(L31,L67,L104,L140)</f>
        <v>728.02300000000002</v>
      </c>
      <c r="M176" s="1">
        <f t="shared" si="97"/>
        <v>5.8000000000000003E-2</v>
      </c>
      <c r="N176" s="1">
        <f t="shared" si="97"/>
        <v>640.69599999999991</v>
      </c>
      <c r="O176" s="1">
        <f t="shared" si="97"/>
        <v>0.32300000000000001</v>
      </c>
      <c r="P176" s="1">
        <f t="shared" si="97"/>
        <v>517.42600000000004</v>
      </c>
      <c r="Q176" s="1">
        <f t="shared" si="97"/>
        <v>0</v>
      </c>
      <c r="R176" s="10">
        <f t="shared" si="49"/>
        <v>1886.145</v>
      </c>
      <c r="S176" s="10">
        <f t="shared" si="50"/>
        <v>0.38100000000000001</v>
      </c>
      <c r="T176" s="1">
        <f t="shared" ref="T176:Y176" si="98">SUM(T31,T67,T104,T140)</f>
        <v>539.72799999999995</v>
      </c>
      <c r="U176" s="1">
        <f t="shared" si="98"/>
        <v>5.2999999999999999E-2</v>
      </c>
      <c r="V176" s="1">
        <f t="shared" si="98"/>
        <v>636.15899999999999</v>
      </c>
      <c r="W176" s="1">
        <f t="shared" si="98"/>
        <v>1.7000000000000001E-2</v>
      </c>
      <c r="X176" s="1">
        <f t="shared" si="98"/>
        <v>669.29099999999994</v>
      </c>
      <c r="Y176" s="1">
        <f t="shared" si="98"/>
        <v>0.23100000000000001</v>
      </c>
      <c r="Z176" s="10">
        <f t="shared" si="52"/>
        <v>1845.1779999999999</v>
      </c>
      <c r="AA176" s="10">
        <f t="shared" si="53"/>
        <v>0.30100000000000005</v>
      </c>
    </row>
    <row r="177" spans="1:27" x14ac:dyDescent="0.25">
      <c r="A177" s="6">
        <f t="shared" si="44"/>
        <v>25</v>
      </c>
      <c r="B177" s="7" t="s">
        <v>30</v>
      </c>
      <c r="C177" s="8" t="s">
        <v>41</v>
      </c>
      <c r="D177" s="1">
        <f t="shared" si="45"/>
        <v>1116.828</v>
      </c>
      <c r="E177" s="1">
        <f t="shared" si="45"/>
        <v>0.53900000000000003</v>
      </c>
      <c r="F177" s="1">
        <f t="shared" si="45"/>
        <v>1026.07</v>
      </c>
      <c r="G177" s="1">
        <f t="shared" si="45"/>
        <v>0</v>
      </c>
      <c r="H177" s="1">
        <f t="shared" si="45"/>
        <v>948.221</v>
      </c>
      <c r="I177" s="1">
        <f t="shared" si="45"/>
        <v>0</v>
      </c>
      <c r="J177" s="10">
        <f t="shared" si="46"/>
        <v>3091.1190000000001</v>
      </c>
      <c r="K177" s="10">
        <f t="shared" si="47"/>
        <v>0.53900000000000003</v>
      </c>
      <c r="L177" s="1">
        <f t="shared" ref="L177:Q177" si="99">SUM(L32,L68,L105,L141)</f>
        <v>903.78200000000004</v>
      </c>
      <c r="M177" s="1">
        <f t="shared" si="99"/>
        <v>0</v>
      </c>
      <c r="N177" s="1">
        <f t="shared" si="99"/>
        <v>679.81900000000007</v>
      </c>
      <c r="O177" s="1">
        <f t="shared" si="99"/>
        <v>3.294</v>
      </c>
      <c r="P177" s="1">
        <f t="shared" si="99"/>
        <v>525.41</v>
      </c>
      <c r="Q177" s="1">
        <f t="shared" si="99"/>
        <v>0</v>
      </c>
      <c r="R177" s="10">
        <f t="shared" si="49"/>
        <v>2109.011</v>
      </c>
      <c r="S177" s="10">
        <f t="shared" si="50"/>
        <v>3.294</v>
      </c>
      <c r="T177" s="1">
        <f t="shared" ref="T177:Y177" si="100">SUM(T32,T68,T105,T141)</f>
        <v>508.49299999999999</v>
      </c>
      <c r="U177" s="1">
        <f t="shared" si="100"/>
        <v>4.1150000000000002</v>
      </c>
      <c r="V177" s="1">
        <f t="shared" si="100"/>
        <v>589.99800000000005</v>
      </c>
      <c r="W177" s="1">
        <f t="shared" si="100"/>
        <v>0</v>
      </c>
      <c r="X177" s="1">
        <f t="shared" si="100"/>
        <v>695.11900000000003</v>
      </c>
      <c r="Y177" s="1">
        <f t="shared" si="100"/>
        <v>1.27</v>
      </c>
      <c r="Z177" s="10">
        <f t="shared" si="52"/>
        <v>1793.6100000000001</v>
      </c>
      <c r="AA177" s="10">
        <f t="shared" si="53"/>
        <v>5.3849999999999998</v>
      </c>
    </row>
    <row r="178" spans="1:27" x14ac:dyDescent="0.25">
      <c r="A178" s="6">
        <f t="shared" si="44"/>
        <v>26</v>
      </c>
      <c r="B178" s="7" t="s">
        <v>31</v>
      </c>
      <c r="C178" s="8" t="s">
        <v>41</v>
      </c>
      <c r="D178" s="1">
        <f t="shared" si="45"/>
        <v>16025.657999999999</v>
      </c>
      <c r="E178" s="1">
        <f t="shared" si="45"/>
        <v>29.284999999999997</v>
      </c>
      <c r="F178" s="1">
        <f t="shared" si="45"/>
        <v>14820.59</v>
      </c>
      <c r="G178" s="1">
        <f t="shared" si="45"/>
        <v>26.812999999999999</v>
      </c>
      <c r="H178" s="1">
        <f t="shared" si="45"/>
        <v>15217.298000000001</v>
      </c>
      <c r="I178" s="1">
        <f t="shared" si="45"/>
        <v>14.670999999999999</v>
      </c>
      <c r="J178" s="10">
        <f t="shared" si="46"/>
        <v>46063.546000000002</v>
      </c>
      <c r="K178" s="10">
        <f t="shared" si="47"/>
        <v>70.769000000000005</v>
      </c>
      <c r="L178" s="1">
        <f t="shared" ref="L178:Q178" si="101">SUM(L33,L69,L106,L142)</f>
        <v>14484.212</v>
      </c>
      <c r="M178" s="1">
        <f t="shared" si="101"/>
        <v>10.430999999999999</v>
      </c>
      <c r="N178" s="1">
        <f t="shared" si="101"/>
        <v>13518.983</v>
      </c>
      <c r="O178" s="1">
        <f t="shared" si="101"/>
        <v>10.192</v>
      </c>
      <c r="P178" s="1">
        <f t="shared" si="101"/>
        <v>12860.894</v>
      </c>
      <c r="Q178" s="1">
        <f t="shared" si="101"/>
        <v>8.5519999999999996</v>
      </c>
      <c r="R178" s="10">
        <f t="shared" si="49"/>
        <v>40864.089</v>
      </c>
      <c r="S178" s="10">
        <f t="shared" si="50"/>
        <v>29.174999999999997</v>
      </c>
      <c r="T178" s="1">
        <f t="shared" ref="T178:Y178" si="102">SUM(T33,T69,T106,T142)</f>
        <v>11682.195</v>
      </c>
      <c r="U178" s="1">
        <f t="shared" si="102"/>
        <v>10.303000000000001</v>
      </c>
      <c r="V178" s="1">
        <f t="shared" si="102"/>
        <v>12984.351999999999</v>
      </c>
      <c r="W178" s="1">
        <f t="shared" si="102"/>
        <v>14.446</v>
      </c>
      <c r="X178" s="1">
        <f t="shared" si="102"/>
        <v>12526.503000000001</v>
      </c>
      <c r="Y178" s="1">
        <f t="shared" si="102"/>
        <v>54.120999999999995</v>
      </c>
      <c r="Z178" s="10">
        <f t="shared" si="52"/>
        <v>37193.050000000003</v>
      </c>
      <c r="AA178" s="10">
        <f t="shared" si="53"/>
        <v>78.87</v>
      </c>
    </row>
    <row r="179" spans="1:27" x14ac:dyDescent="0.25">
      <c r="A179" s="6">
        <f t="shared" si="44"/>
        <v>27</v>
      </c>
      <c r="B179" s="7" t="s">
        <v>32</v>
      </c>
      <c r="C179" s="8" t="s">
        <v>41</v>
      </c>
      <c r="D179" s="1">
        <f t="shared" si="45"/>
        <v>12212.010000000002</v>
      </c>
      <c r="E179" s="1">
        <f t="shared" si="45"/>
        <v>1.518</v>
      </c>
      <c r="F179" s="1">
        <f t="shared" si="45"/>
        <v>10787.839</v>
      </c>
      <c r="G179" s="1">
        <f t="shared" si="45"/>
        <v>1.131</v>
      </c>
      <c r="H179" s="1">
        <f t="shared" si="45"/>
        <v>11745.177</v>
      </c>
      <c r="I179" s="1">
        <f t="shared" si="45"/>
        <v>1.036</v>
      </c>
      <c r="J179" s="10">
        <f t="shared" si="46"/>
        <v>34745.025999999998</v>
      </c>
      <c r="K179" s="10">
        <f t="shared" si="47"/>
        <v>3.6850000000000001</v>
      </c>
      <c r="L179" s="1">
        <f t="shared" ref="L179:Q179" si="103">SUM(L34,L70,L107,L143)</f>
        <v>10965.849</v>
      </c>
      <c r="M179" s="1">
        <f t="shared" si="103"/>
        <v>0.318</v>
      </c>
      <c r="N179" s="1">
        <f t="shared" si="103"/>
        <v>10958.392</v>
      </c>
      <c r="O179" s="1">
        <f t="shared" si="103"/>
        <v>0.224</v>
      </c>
      <c r="P179" s="1">
        <f t="shared" si="103"/>
        <v>10410.177</v>
      </c>
      <c r="Q179" s="1">
        <f t="shared" si="103"/>
        <v>0.34599999999999997</v>
      </c>
      <c r="R179" s="10">
        <f t="shared" si="49"/>
        <v>32334.418000000001</v>
      </c>
      <c r="S179" s="10">
        <f t="shared" si="50"/>
        <v>0.88800000000000001</v>
      </c>
      <c r="T179" s="1">
        <f t="shared" ref="T179:Y179" si="104">SUM(T34,T70,T107,T143)</f>
        <v>1536.0940000000001</v>
      </c>
      <c r="U179" s="1">
        <f t="shared" si="104"/>
        <v>0.151</v>
      </c>
      <c r="V179" s="1">
        <f t="shared" si="104"/>
        <v>1910.6890000000001</v>
      </c>
      <c r="W179" s="1">
        <f t="shared" si="104"/>
        <v>0</v>
      </c>
      <c r="X179" s="1">
        <f t="shared" si="104"/>
        <v>1784.3600000000001</v>
      </c>
      <c r="Y179" s="1">
        <f t="shared" si="104"/>
        <v>7.0000000000000007E-2</v>
      </c>
      <c r="Z179" s="10">
        <f t="shared" si="52"/>
        <v>5231.143</v>
      </c>
      <c r="AA179" s="10">
        <f t="shared" si="53"/>
        <v>0.221</v>
      </c>
    </row>
    <row r="180" spans="1:27" x14ac:dyDescent="0.25">
      <c r="A180" s="6">
        <f t="shared" si="44"/>
        <v>28</v>
      </c>
      <c r="B180" s="7" t="s">
        <v>33</v>
      </c>
      <c r="C180" s="8" t="s">
        <v>41</v>
      </c>
      <c r="D180" s="1">
        <f t="shared" si="45"/>
        <v>914.17900000000009</v>
      </c>
      <c r="E180" s="1">
        <f t="shared" si="45"/>
        <v>0</v>
      </c>
      <c r="F180" s="1">
        <f t="shared" si="45"/>
        <v>741.36800000000005</v>
      </c>
      <c r="G180" s="1">
        <f t="shared" si="45"/>
        <v>0</v>
      </c>
      <c r="H180" s="1">
        <f t="shared" si="45"/>
        <v>901.02499999999998</v>
      </c>
      <c r="I180" s="1">
        <f t="shared" si="45"/>
        <v>0</v>
      </c>
      <c r="J180" s="10">
        <f t="shared" si="46"/>
        <v>2556.5720000000001</v>
      </c>
      <c r="K180" s="10">
        <f t="shared" si="47"/>
        <v>0</v>
      </c>
      <c r="L180" s="1">
        <f t="shared" ref="L180:Q180" si="105">SUM(L35,L71,L108,L144)</f>
        <v>703.57799999999997</v>
      </c>
      <c r="M180" s="1">
        <f t="shared" si="105"/>
        <v>0</v>
      </c>
      <c r="N180" s="1">
        <f t="shared" si="105"/>
        <v>459.15800000000002</v>
      </c>
      <c r="O180" s="1">
        <f t="shared" si="105"/>
        <v>120.92</v>
      </c>
      <c r="P180" s="1">
        <f t="shared" si="105"/>
        <v>458.971</v>
      </c>
      <c r="Q180" s="1">
        <f t="shared" si="105"/>
        <v>1.4E-2</v>
      </c>
      <c r="R180" s="10">
        <f t="shared" si="49"/>
        <v>1621.7069999999999</v>
      </c>
      <c r="S180" s="10">
        <f t="shared" si="50"/>
        <v>120.934</v>
      </c>
      <c r="T180" s="1">
        <f t="shared" ref="T180:Y180" si="106">SUM(T35,T71,T108,T144)</f>
        <v>515.55100000000004</v>
      </c>
      <c r="U180" s="1">
        <f t="shared" si="106"/>
        <v>0</v>
      </c>
      <c r="V180" s="1">
        <f t="shared" si="106"/>
        <v>619.40899999999999</v>
      </c>
      <c r="W180" s="1">
        <f t="shared" si="106"/>
        <v>0</v>
      </c>
      <c r="X180" s="1">
        <f t="shared" si="106"/>
        <v>674.83299999999997</v>
      </c>
      <c r="Y180" s="1">
        <f t="shared" si="106"/>
        <v>0</v>
      </c>
      <c r="Z180" s="10">
        <f t="shared" si="52"/>
        <v>1809.7930000000001</v>
      </c>
      <c r="AA180" s="10">
        <f t="shared" si="53"/>
        <v>0</v>
      </c>
    </row>
    <row r="181" spans="1:27" x14ac:dyDescent="0.25">
      <c r="A181" s="6">
        <f t="shared" si="44"/>
        <v>29</v>
      </c>
      <c r="B181" s="7" t="s">
        <v>34</v>
      </c>
      <c r="C181" s="8" t="s">
        <v>41</v>
      </c>
      <c r="D181" s="1">
        <f t="shared" si="45"/>
        <v>12070.745999999999</v>
      </c>
      <c r="E181" s="1">
        <f t="shared" si="45"/>
        <v>6.1970000000000001</v>
      </c>
      <c r="F181" s="1">
        <f t="shared" si="45"/>
        <v>11394.624</v>
      </c>
      <c r="G181" s="1">
        <f t="shared" si="45"/>
        <v>5.4219999999999997</v>
      </c>
      <c r="H181" s="1">
        <f t="shared" si="45"/>
        <v>12749.769</v>
      </c>
      <c r="I181" s="1">
        <f t="shared" si="45"/>
        <v>6.1440000000000001</v>
      </c>
      <c r="J181" s="10">
        <f t="shared" si="46"/>
        <v>36215.138999999996</v>
      </c>
      <c r="K181" s="10">
        <f t="shared" si="47"/>
        <v>17.762999999999998</v>
      </c>
      <c r="L181" s="1">
        <f t="shared" ref="L181:Q181" si="107">SUM(L36,L72,L109,L145)</f>
        <v>12139.165999999999</v>
      </c>
      <c r="M181" s="1">
        <f t="shared" si="107"/>
        <v>4.984</v>
      </c>
      <c r="N181" s="1">
        <f t="shared" si="107"/>
        <v>12502.077000000001</v>
      </c>
      <c r="O181" s="1">
        <f t="shared" si="107"/>
        <v>3.1859999999999999</v>
      </c>
      <c r="P181" s="1">
        <f t="shared" si="107"/>
        <v>12139.388000000001</v>
      </c>
      <c r="Q181" s="1">
        <f t="shared" si="107"/>
        <v>2.7120000000000002</v>
      </c>
      <c r="R181" s="10">
        <f t="shared" si="49"/>
        <v>36780.631000000001</v>
      </c>
      <c r="S181" s="10">
        <f t="shared" si="50"/>
        <v>10.882</v>
      </c>
      <c r="T181" s="1">
        <f t="shared" ref="T181:Y181" si="108">SUM(T36,T72,T109,T145)</f>
        <v>1073.8330000000001</v>
      </c>
      <c r="U181" s="1">
        <f t="shared" si="108"/>
        <v>3.1</v>
      </c>
      <c r="V181" s="1">
        <f t="shared" si="108"/>
        <v>1169.06</v>
      </c>
      <c r="W181" s="1">
        <f t="shared" si="108"/>
        <v>4.12</v>
      </c>
      <c r="X181" s="1">
        <f t="shared" si="108"/>
        <v>1245.616</v>
      </c>
      <c r="Y181" s="1">
        <f t="shared" si="108"/>
        <v>4.9589999999999996</v>
      </c>
      <c r="Z181" s="10">
        <f t="shared" si="52"/>
        <v>3488.509</v>
      </c>
      <c r="AA181" s="10">
        <f t="shared" si="53"/>
        <v>12.179</v>
      </c>
    </row>
    <row r="182" spans="1:27" x14ac:dyDescent="0.25">
      <c r="A182" s="6">
        <f t="shared" si="44"/>
        <v>30</v>
      </c>
      <c r="B182" s="7" t="s">
        <v>35</v>
      </c>
      <c r="C182" s="8" t="s">
        <v>41</v>
      </c>
      <c r="D182" s="31">
        <f t="shared" si="45"/>
        <v>932.69</v>
      </c>
      <c r="E182" s="31">
        <f t="shared" si="45"/>
        <v>1.75</v>
      </c>
      <c r="F182" s="31">
        <f t="shared" si="45"/>
        <v>864.93299999999999</v>
      </c>
      <c r="G182" s="31">
        <f t="shared" si="45"/>
        <v>4.4660000000000002</v>
      </c>
      <c r="H182" s="31">
        <f t="shared" si="45"/>
        <v>945.37699999999995</v>
      </c>
      <c r="I182" s="31">
        <f t="shared" si="45"/>
        <v>1.714</v>
      </c>
      <c r="J182" s="33">
        <f t="shared" si="46"/>
        <v>2743</v>
      </c>
      <c r="K182" s="33">
        <f t="shared" si="47"/>
        <v>7.93</v>
      </c>
      <c r="L182" s="31">
        <f t="shared" ref="L182:Q182" si="109">SUM(L37,L73,L110,L146)</f>
        <v>831.226</v>
      </c>
      <c r="M182" s="31">
        <f t="shared" si="109"/>
        <v>1.623</v>
      </c>
      <c r="N182" s="31">
        <f t="shared" si="109"/>
        <v>720.84100000000001</v>
      </c>
      <c r="O182" s="31">
        <f t="shared" si="109"/>
        <v>1.6739999999999999</v>
      </c>
      <c r="P182" s="31">
        <f t="shared" si="109"/>
        <v>506.44600000000003</v>
      </c>
      <c r="Q182" s="31">
        <f t="shared" si="109"/>
        <v>1.7270000000000001</v>
      </c>
      <c r="R182" s="33">
        <f t="shared" si="49"/>
        <v>2058.5129999999999</v>
      </c>
      <c r="S182" s="10">
        <f t="shared" si="50"/>
        <v>5.024</v>
      </c>
      <c r="T182" s="31">
        <f t="shared" ref="T182:Y182" si="110">SUM(T37,T73,T110,T146)</f>
        <v>551.85699999999997</v>
      </c>
      <c r="U182" s="31">
        <f t="shared" si="110"/>
        <v>1.6749999999999998</v>
      </c>
      <c r="V182" s="31">
        <f t="shared" si="110"/>
        <v>588.27800000000002</v>
      </c>
      <c r="W182" s="31">
        <f t="shared" si="110"/>
        <v>1.9289999999999998</v>
      </c>
      <c r="X182" s="31">
        <f t="shared" si="110"/>
        <v>729.38699999999994</v>
      </c>
      <c r="Y182" s="31">
        <f t="shared" si="110"/>
        <v>1.829</v>
      </c>
      <c r="Z182" s="33">
        <f t="shared" si="52"/>
        <v>1869.5219999999999</v>
      </c>
      <c r="AA182" s="10">
        <f t="shared" si="53"/>
        <v>5.4329999999999998</v>
      </c>
    </row>
    <row r="183" spans="1:27" ht="25.5" x14ac:dyDescent="0.25">
      <c r="A183" s="6">
        <f>A182+1</f>
        <v>31</v>
      </c>
      <c r="B183" s="7" t="s">
        <v>48</v>
      </c>
      <c r="C183" s="8" t="s">
        <v>41</v>
      </c>
      <c r="D183" s="32">
        <f>D74</f>
        <v>10863.037</v>
      </c>
      <c r="E183" s="32">
        <f t="shared" ref="E183:I183" si="111">E74</f>
        <v>0</v>
      </c>
      <c r="F183" s="32">
        <f t="shared" si="111"/>
        <v>9735.4060000000009</v>
      </c>
      <c r="G183" s="32">
        <f t="shared" si="111"/>
        <v>0</v>
      </c>
      <c r="H183" s="32">
        <f t="shared" si="111"/>
        <v>10923.037</v>
      </c>
      <c r="I183" s="32">
        <f t="shared" si="111"/>
        <v>0</v>
      </c>
      <c r="J183" s="10">
        <f t="shared" ref="J183" si="112">D183+F183+H183</f>
        <v>31521.48</v>
      </c>
      <c r="K183" s="10">
        <f t="shared" ref="K183" si="113">E183+G183+I183</f>
        <v>0</v>
      </c>
      <c r="L183" s="32">
        <f t="shared" ref="L183:Q183" si="114">L74</f>
        <v>10507.84</v>
      </c>
      <c r="M183" s="32">
        <f t="shared" si="114"/>
        <v>0</v>
      </c>
      <c r="N183" s="32">
        <f t="shared" si="114"/>
        <v>10836.380999999999</v>
      </c>
      <c r="O183" s="32">
        <f t="shared" si="114"/>
        <v>0</v>
      </c>
      <c r="P183" s="32">
        <f t="shared" si="114"/>
        <v>11386.278</v>
      </c>
      <c r="Q183" s="32">
        <f t="shared" si="114"/>
        <v>0</v>
      </c>
      <c r="R183" s="10">
        <f t="shared" ref="R183" si="115">L183+N183+P183</f>
        <v>32730.498999999996</v>
      </c>
      <c r="S183" s="10">
        <f t="shared" ref="S183" si="116">M183+O183+Q183</f>
        <v>0</v>
      </c>
      <c r="T183" s="32">
        <f t="shared" ref="T183:Y183" si="117">T74</f>
        <v>11715.343000000001</v>
      </c>
      <c r="U183" s="32">
        <f t="shared" si="117"/>
        <v>0</v>
      </c>
      <c r="V183" s="32">
        <f t="shared" si="117"/>
        <v>11901.651</v>
      </c>
      <c r="W183" s="32">
        <f t="shared" si="117"/>
        <v>0</v>
      </c>
      <c r="X183" s="32">
        <f t="shared" si="117"/>
        <v>10673.523999999999</v>
      </c>
      <c r="Y183" s="32">
        <f t="shared" si="117"/>
        <v>0</v>
      </c>
      <c r="Z183" s="10">
        <f t="shared" si="52"/>
        <v>34290.517999999996</v>
      </c>
      <c r="AA183" s="10">
        <f t="shared" si="53"/>
        <v>0</v>
      </c>
    </row>
    <row r="184" spans="1:27" x14ac:dyDescent="0.25">
      <c r="A184" s="43" t="s">
        <v>36</v>
      </c>
      <c r="B184" s="43"/>
      <c r="C184" s="8" t="s">
        <v>41</v>
      </c>
      <c r="D184" s="12">
        <f>SUM(D153:D183)</f>
        <v>610182.44899999991</v>
      </c>
      <c r="E184" s="12">
        <f t="shared" ref="E184:S184" si="118">SUM(E153:E183)</f>
        <v>1791.4600000000014</v>
      </c>
      <c r="F184" s="12">
        <f t="shared" si="118"/>
        <v>542923.82799999986</v>
      </c>
      <c r="G184" s="12">
        <f t="shared" si="118"/>
        <v>1563.0640000000058</v>
      </c>
      <c r="H184" s="12">
        <f t="shared" si="118"/>
        <v>595965.03300000005</v>
      </c>
      <c r="I184" s="12">
        <f t="shared" si="118"/>
        <v>1553.6090000000013</v>
      </c>
      <c r="J184" s="10">
        <f t="shared" si="118"/>
        <v>1749071.31</v>
      </c>
      <c r="K184" s="10">
        <f t="shared" si="118"/>
        <v>4908.133000000008</v>
      </c>
      <c r="L184" s="13">
        <f t="shared" si="118"/>
        <v>525814.41799999995</v>
      </c>
      <c r="M184" s="13">
        <f t="shared" si="118"/>
        <v>1514.1480000000015</v>
      </c>
      <c r="N184" s="13">
        <f t="shared" si="118"/>
        <v>508128.98499999993</v>
      </c>
      <c r="O184" s="13">
        <f t="shared" si="118"/>
        <v>1517.8230000000049</v>
      </c>
      <c r="P184" s="13">
        <f t="shared" si="118"/>
        <v>467243.87699999998</v>
      </c>
      <c r="Q184" s="13">
        <f t="shared" si="118"/>
        <v>1533.7249999999995</v>
      </c>
      <c r="R184" s="10">
        <f t="shared" si="118"/>
        <v>1501187.2800000005</v>
      </c>
      <c r="S184" s="10">
        <f t="shared" si="118"/>
        <v>4565.6960000000072</v>
      </c>
      <c r="T184" s="13">
        <f>SUM(T153:T183)</f>
        <v>381371.35599999991</v>
      </c>
      <c r="U184" s="13">
        <f t="shared" ref="T184:AA184" si="119">SUM(U153:U183)</f>
        <v>1478.8190000000025</v>
      </c>
      <c r="V184" s="13">
        <f t="shared" si="119"/>
        <v>393179.05100000015</v>
      </c>
      <c r="W184" s="13">
        <f t="shared" si="119"/>
        <v>1758.7449999999983</v>
      </c>
      <c r="X184" s="13">
        <f t="shared" si="119"/>
        <v>398270.54499999998</v>
      </c>
      <c r="Y184" s="13">
        <f t="shared" si="119"/>
        <v>1494.6039999999982</v>
      </c>
      <c r="Z184" s="10">
        <f t="shared" si="119"/>
        <v>1172820.9520000003</v>
      </c>
      <c r="AA184" s="10">
        <f t="shared" si="119"/>
        <v>4732.1679999999988</v>
      </c>
    </row>
  </sheetData>
  <mergeCells count="88">
    <mergeCell ref="A184:B184"/>
    <mergeCell ref="A147:B147"/>
    <mergeCell ref="A150:A152"/>
    <mergeCell ref="B150:B152"/>
    <mergeCell ref="C150:C152"/>
    <mergeCell ref="D151:E151"/>
    <mergeCell ref="F151:G151"/>
    <mergeCell ref="H151:I151"/>
    <mergeCell ref="J151:K151"/>
    <mergeCell ref="L151:M151"/>
    <mergeCell ref="N151:O151"/>
    <mergeCell ref="P151:Q151"/>
    <mergeCell ref="R151:S151"/>
    <mergeCell ref="D150:AA150"/>
    <mergeCell ref="A111:B111"/>
    <mergeCell ref="A114:A116"/>
    <mergeCell ref="B114:B116"/>
    <mergeCell ref="C114:C116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D114:AA114"/>
    <mergeCell ref="A75:B75"/>
    <mergeCell ref="A78:A80"/>
    <mergeCell ref="B78:B80"/>
    <mergeCell ref="C78:C80"/>
    <mergeCell ref="D78:S78"/>
    <mergeCell ref="D79:E79"/>
    <mergeCell ref="F79:G79"/>
    <mergeCell ref="H79:I79"/>
    <mergeCell ref="J79:K79"/>
    <mergeCell ref="L79:M79"/>
    <mergeCell ref="N79:O79"/>
    <mergeCell ref="P79:Q79"/>
    <mergeCell ref="R79:S79"/>
    <mergeCell ref="T78:AA78"/>
    <mergeCell ref="A41:A43"/>
    <mergeCell ref="B41:B43"/>
    <mergeCell ref="C41:C43"/>
    <mergeCell ref="D42:E42"/>
    <mergeCell ref="F42:G42"/>
    <mergeCell ref="H42:I42"/>
    <mergeCell ref="J42:K42"/>
    <mergeCell ref="L42:M42"/>
    <mergeCell ref="N42:O42"/>
    <mergeCell ref="P42:Q42"/>
    <mergeCell ref="R42:S42"/>
    <mergeCell ref="D41:AA41"/>
    <mergeCell ref="A38:B38"/>
    <mergeCell ref="J6:K6"/>
    <mergeCell ref="L6:M6"/>
    <mergeCell ref="N6:O6"/>
    <mergeCell ref="P6:Q6"/>
    <mergeCell ref="R6:S6"/>
    <mergeCell ref="A1:C1"/>
    <mergeCell ref="A5:A7"/>
    <mergeCell ref="B5:B7"/>
    <mergeCell ref="C5:C7"/>
    <mergeCell ref="D6:E6"/>
    <mergeCell ref="F6:G6"/>
    <mergeCell ref="H6:I6"/>
    <mergeCell ref="D5:AA5"/>
    <mergeCell ref="Z6:AA6"/>
    <mergeCell ref="T42:U42"/>
    <mergeCell ref="V42:W42"/>
    <mergeCell ref="X42:Y42"/>
    <mergeCell ref="Z42:AA42"/>
    <mergeCell ref="T151:U151"/>
    <mergeCell ref="V151:W151"/>
    <mergeCell ref="X151:Y151"/>
    <mergeCell ref="Z151:AA151"/>
    <mergeCell ref="A3:AA3"/>
    <mergeCell ref="T79:U79"/>
    <mergeCell ref="V79:W79"/>
    <mergeCell ref="X79:Y79"/>
    <mergeCell ref="Z79:AA79"/>
    <mergeCell ref="T115:U115"/>
    <mergeCell ref="V115:W115"/>
    <mergeCell ref="X115:Y115"/>
    <mergeCell ref="Z115:AA115"/>
    <mergeCell ref="T6:U6"/>
    <mergeCell ref="V6:W6"/>
    <mergeCell ref="X6:Y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5" zoomScaleNormal="85" workbookViewId="0">
      <pane xSplit="3" ySplit="7" topLeftCell="K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5" x14ac:dyDescent="0.25"/>
  <cols>
    <col min="1" max="1" width="8.28515625" style="4" customWidth="1"/>
    <col min="2" max="2" width="27.28515625" style="4" customWidth="1"/>
    <col min="3" max="3" width="8.85546875" style="4" customWidth="1"/>
    <col min="4" max="9" width="15.42578125" style="4" customWidth="1"/>
    <col min="10" max="11" width="15.42578125" style="15" customWidth="1"/>
    <col min="12" max="17" width="15.42578125" style="4" customWidth="1"/>
    <col min="18" max="19" width="15.42578125" style="15" customWidth="1"/>
    <col min="20" max="25" width="15.42578125" style="4" customWidth="1"/>
    <col min="26" max="27" width="15.42578125" style="15" customWidth="1"/>
    <col min="28" max="16384" width="9.140625" style="4"/>
  </cols>
  <sheetData>
    <row r="1" spans="1:27" x14ac:dyDescent="0.25">
      <c r="A1" s="38"/>
      <c r="B1" s="38"/>
      <c r="C1" s="38"/>
      <c r="D1" s="2"/>
      <c r="E1" s="2"/>
      <c r="F1" s="2"/>
      <c r="G1" s="2"/>
      <c r="H1" s="2"/>
      <c r="I1" s="2"/>
      <c r="J1" s="3"/>
      <c r="K1" s="3"/>
      <c r="L1" s="2"/>
      <c r="M1" s="2"/>
      <c r="N1" s="2"/>
      <c r="O1" s="2"/>
      <c r="P1" s="2"/>
      <c r="Q1" s="2"/>
      <c r="R1" s="3"/>
      <c r="S1" s="3"/>
      <c r="T1" s="28"/>
      <c r="U1" s="28"/>
      <c r="V1" s="28"/>
      <c r="W1" s="28"/>
      <c r="X1" s="28"/>
      <c r="Y1" s="28"/>
      <c r="Z1" s="3"/>
      <c r="AA1" s="3"/>
    </row>
    <row r="2" spans="1:27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2"/>
      <c r="M2" s="2"/>
      <c r="N2" s="2"/>
      <c r="O2" s="2"/>
      <c r="P2" s="2"/>
      <c r="Q2" s="2"/>
      <c r="R2" s="16"/>
      <c r="S2" s="16"/>
      <c r="T2" s="28"/>
      <c r="U2" s="28"/>
      <c r="V2" s="28"/>
      <c r="W2" s="28"/>
      <c r="X2" s="28"/>
      <c r="Y2" s="28"/>
      <c r="Z2" s="16"/>
      <c r="AA2" s="16"/>
    </row>
    <row r="3" spans="1:27" ht="15.75" customHeight="1" x14ac:dyDescent="0.25">
      <c r="A3" s="37" t="s">
        <v>37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5" spans="1:27" x14ac:dyDescent="0.25">
      <c r="A5" s="39" t="s">
        <v>1</v>
      </c>
      <c r="B5" s="39" t="s">
        <v>2</v>
      </c>
      <c r="C5" s="39" t="s">
        <v>3</v>
      </c>
      <c r="D5" s="45" t="s">
        <v>58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5" customFormat="1" ht="12.75" customHeight="1" x14ac:dyDescent="0.25">
      <c r="A6" s="40"/>
      <c r="B6" s="40"/>
      <c r="C6" s="40"/>
      <c r="D6" s="34" t="s">
        <v>4</v>
      </c>
      <c r="E6" s="34"/>
      <c r="F6" s="34" t="s">
        <v>5</v>
      </c>
      <c r="G6" s="34"/>
      <c r="H6" s="34" t="s">
        <v>6</v>
      </c>
      <c r="I6" s="34"/>
      <c r="J6" s="44" t="s">
        <v>7</v>
      </c>
      <c r="K6" s="44"/>
      <c r="L6" s="34" t="s">
        <v>8</v>
      </c>
      <c r="M6" s="34"/>
      <c r="N6" s="34" t="s">
        <v>9</v>
      </c>
      <c r="O6" s="34"/>
      <c r="P6" s="34" t="s">
        <v>10</v>
      </c>
      <c r="Q6" s="34"/>
      <c r="R6" s="35" t="s">
        <v>11</v>
      </c>
      <c r="S6" s="36"/>
      <c r="T6" s="34" t="s">
        <v>60</v>
      </c>
      <c r="U6" s="34"/>
      <c r="V6" s="34" t="s">
        <v>61</v>
      </c>
      <c r="W6" s="34"/>
      <c r="X6" s="34" t="s">
        <v>62</v>
      </c>
      <c r="Y6" s="34"/>
      <c r="Z6" s="35" t="s">
        <v>59</v>
      </c>
      <c r="AA6" s="36"/>
    </row>
    <row r="7" spans="1:27" s="5" customFormat="1" ht="114.75" x14ac:dyDescent="0.25">
      <c r="A7" s="41"/>
      <c r="B7" s="41"/>
      <c r="C7" s="41"/>
      <c r="D7" s="20" t="s">
        <v>42</v>
      </c>
      <c r="E7" s="20" t="s">
        <v>43</v>
      </c>
      <c r="F7" s="20" t="s">
        <v>42</v>
      </c>
      <c r="G7" s="20" t="s">
        <v>43</v>
      </c>
      <c r="H7" s="20" t="s">
        <v>42</v>
      </c>
      <c r="I7" s="20" t="s">
        <v>43</v>
      </c>
      <c r="J7" s="21" t="s">
        <v>42</v>
      </c>
      <c r="K7" s="21" t="s">
        <v>43</v>
      </c>
      <c r="L7" s="20" t="s">
        <v>42</v>
      </c>
      <c r="M7" s="20" t="s">
        <v>43</v>
      </c>
      <c r="N7" s="20" t="s">
        <v>42</v>
      </c>
      <c r="O7" s="20" t="s">
        <v>43</v>
      </c>
      <c r="P7" s="20" t="s">
        <v>42</v>
      </c>
      <c r="Q7" s="20" t="s">
        <v>43</v>
      </c>
      <c r="R7" s="21" t="s">
        <v>42</v>
      </c>
      <c r="S7" s="21" t="s">
        <v>43</v>
      </c>
      <c r="T7" s="20" t="s">
        <v>42</v>
      </c>
      <c r="U7" s="20" t="s">
        <v>43</v>
      </c>
      <c r="V7" s="20" t="s">
        <v>42</v>
      </c>
      <c r="W7" s="20" t="s">
        <v>43</v>
      </c>
      <c r="X7" s="20" t="s">
        <v>42</v>
      </c>
      <c r="Y7" s="20" t="s">
        <v>43</v>
      </c>
      <c r="Z7" s="21" t="s">
        <v>42</v>
      </c>
      <c r="AA7" s="21" t="s">
        <v>43</v>
      </c>
    </row>
    <row r="8" spans="1:27" s="5" customFormat="1" x14ac:dyDescent="0.25">
      <c r="A8" s="6">
        <v>1</v>
      </c>
      <c r="B8" s="7" t="s">
        <v>12</v>
      </c>
      <c r="C8" s="8" t="s">
        <v>41</v>
      </c>
      <c r="D8" s="29">
        <v>283.86799999999999</v>
      </c>
      <c r="E8" s="29"/>
      <c r="F8" s="29">
        <v>271.56</v>
      </c>
      <c r="G8" s="29"/>
      <c r="H8" s="29">
        <v>248.887</v>
      </c>
      <c r="I8" s="29"/>
      <c r="J8" s="17">
        <f>D8+F8+H8</f>
        <v>804.31500000000005</v>
      </c>
      <c r="K8" s="17">
        <f>E8+G8+I8</f>
        <v>0</v>
      </c>
      <c r="L8" s="29">
        <v>224.482</v>
      </c>
      <c r="M8" s="29"/>
      <c r="N8" s="29">
        <v>204.02099999999999</v>
      </c>
      <c r="O8" s="29"/>
      <c r="P8" s="29">
        <v>104.32899999999999</v>
      </c>
      <c r="Q8" s="29"/>
      <c r="R8" s="17">
        <f>L8+N8+P8</f>
        <v>532.83199999999999</v>
      </c>
      <c r="S8" s="17">
        <f>M8+O8+Q8</f>
        <v>0</v>
      </c>
      <c r="T8" s="29">
        <v>88.679000000000002</v>
      </c>
      <c r="U8" s="29"/>
      <c r="V8" s="29">
        <v>89.156999999999996</v>
      </c>
      <c r="W8" s="29"/>
      <c r="X8" s="29">
        <v>180.37799999999999</v>
      </c>
      <c r="Y8" s="29"/>
      <c r="Z8" s="17">
        <f>T8+V8+X8</f>
        <v>358.214</v>
      </c>
      <c r="AA8" s="17">
        <f>U8+W8+Y8</f>
        <v>0</v>
      </c>
    </row>
    <row r="9" spans="1:27" s="5" customFormat="1" x14ac:dyDescent="0.25">
      <c r="A9" s="6">
        <f t="shared" ref="A9:A37" si="0">A8+1</f>
        <v>2</v>
      </c>
      <c r="B9" s="7" t="s">
        <v>13</v>
      </c>
      <c r="C9" s="8" t="s">
        <v>41</v>
      </c>
      <c r="D9" s="18">
        <v>425.65699999999998</v>
      </c>
      <c r="E9" s="29"/>
      <c r="F9" s="18">
        <v>263.60300000000001</v>
      </c>
      <c r="G9" s="29">
        <v>0.46899999999999997</v>
      </c>
      <c r="H9" s="18">
        <v>352.846</v>
      </c>
      <c r="I9" s="29">
        <v>0.27900000000000003</v>
      </c>
      <c r="J9" s="17">
        <f t="shared" ref="J9:K38" si="1">D9+F9+H9</f>
        <v>1042.106</v>
      </c>
      <c r="K9" s="17">
        <f t="shared" si="1"/>
        <v>0.748</v>
      </c>
      <c r="L9" s="18">
        <v>333.60700000000003</v>
      </c>
      <c r="M9" s="29">
        <v>1.383</v>
      </c>
      <c r="N9" s="18">
        <v>275.52999999999997</v>
      </c>
      <c r="O9" s="29">
        <v>1.3520000000000001</v>
      </c>
      <c r="P9" s="18">
        <v>191.822</v>
      </c>
      <c r="Q9" s="29"/>
      <c r="R9" s="17">
        <f t="shared" ref="R9:S38" si="2">L9+N9+P9</f>
        <v>800.95899999999995</v>
      </c>
      <c r="S9" s="17">
        <f t="shared" si="2"/>
        <v>2.7350000000000003</v>
      </c>
      <c r="T9" s="18">
        <v>158.203</v>
      </c>
      <c r="U9" s="29">
        <v>9.7000000000000003E-2</v>
      </c>
      <c r="V9" s="18">
        <v>152.619</v>
      </c>
      <c r="W9" s="29">
        <v>1.125</v>
      </c>
      <c r="X9" s="18">
        <v>284.12</v>
      </c>
      <c r="Y9" s="29">
        <v>1.2529999999999999</v>
      </c>
      <c r="Z9" s="17">
        <f t="shared" ref="Z9:Z38" si="3">T9+V9+X9</f>
        <v>594.94200000000001</v>
      </c>
      <c r="AA9" s="17">
        <f t="shared" ref="AA9:AA38" si="4">U9+W9+Y9</f>
        <v>2.4749999999999996</v>
      </c>
    </row>
    <row r="10" spans="1:27" s="5" customFormat="1" x14ac:dyDescent="0.25">
      <c r="A10" s="6">
        <f t="shared" si="0"/>
        <v>3</v>
      </c>
      <c r="B10" s="7" t="s">
        <v>14</v>
      </c>
      <c r="C10" s="8" t="s">
        <v>41</v>
      </c>
      <c r="D10" s="18">
        <v>350.34699999999998</v>
      </c>
      <c r="E10" s="29">
        <v>0.48199999999999998</v>
      </c>
      <c r="F10" s="18">
        <v>277.29599999999999</v>
      </c>
      <c r="G10" s="29"/>
      <c r="H10" s="18">
        <v>307.71699999999998</v>
      </c>
      <c r="I10" s="29"/>
      <c r="J10" s="17">
        <f t="shared" si="1"/>
        <v>935.36</v>
      </c>
      <c r="K10" s="17">
        <f t="shared" si="1"/>
        <v>0.48199999999999998</v>
      </c>
      <c r="L10" s="18">
        <v>222.876</v>
      </c>
      <c r="M10" s="29"/>
      <c r="N10" s="18">
        <v>150.30500000000001</v>
      </c>
      <c r="O10" s="29"/>
      <c r="P10" s="18">
        <v>184.89400000000001</v>
      </c>
      <c r="Q10" s="29"/>
      <c r="R10" s="17">
        <f t="shared" si="2"/>
        <v>558.07500000000005</v>
      </c>
      <c r="S10" s="17">
        <f t="shared" si="2"/>
        <v>0</v>
      </c>
      <c r="T10" s="18">
        <v>194.90299999999999</v>
      </c>
      <c r="U10" s="29">
        <v>0.35</v>
      </c>
      <c r="V10" s="18">
        <v>195.185</v>
      </c>
      <c r="W10" s="29"/>
      <c r="X10" s="18">
        <v>210.81</v>
      </c>
      <c r="Y10" s="29"/>
      <c r="Z10" s="17">
        <f t="shared" si="3"/>
        <v>600.89799999999991</v>
      </c>
      <c r="AA10" s="17">
        <f t="shared" si="4"/>
        <v>0.35</v>
      </c>
    </row>
    <row r="11" spans="1:27" s="5" customFormat="1" x14ac:dyDescent="0.25">
      <c r="A11" s="6">
        <f t="shared" si="0"/>
        <v>4</v>
      </c>
      <c r="B11" s="7" t="s">
        <v>15</v>
      </c>
      <c r="C11" s="8" t="s">
        <v>41</v>
      </c>
      <c r="D11" s="18">
        <v>454.8</v>
      </c>
      <c r="E11" s="29">
        <v>9.2999999999999999E-2</v>
      </c>
      <c r="F11" s="18">
        <v>394.71899999999999</v>
      </c>
      <c r="G11" s="29"/>
      <c r="H11" s="18">
        <v>325.52600000000001</v>
      </c>
      <c r="I11" s="29">
        <v>7.3999999999999996E-2</v>
      </c>
      <c r="J11" s="17">
        <f t="shared" si="1"/>
        <v>1175.0450000000001</v>
      </c>
      <c r="K11" s="17">
        <f t="shared" si="1"/>
        <v>0.16699999999999998</v>
      </c>
      <c r="L11" s="18">
        <v>299.95100000000002</v>
      </c>
      <c r="M11" s="29">
        <v>0.85199999999999998</v>
      </c>
      <c r="N11" s="18">
        <v>253.06100000000001</v>
      </c>
      <c r="O11" s="29"/>
      <c r="P11" s="18">
        <v>188.37799999999999</v>
      </c>
      <c r="Q11" s="29">
        <v>0.72299999999999998</v>
      </c>
      <c r="R11" s="17">
        <f t="shared" si="2"/>
        <v>741.3900000000001</v>
      </c>
      <c r="S11" s="17">
        <f t="shared" si="2"/>
        <v>1.575</v>
      </c>
      <c r="T11" s="18">
        <v>100.8</v>
      </c>
      <c r="U11" s="29"/>
      <c r="V11" s="18">
        <v>122.298</v>
      </c>
      <c r="W11" s="29"/>
      <c r="X11" s="18">
        <v>232.72800000000001</v>
      </c>
      <c r="Y11" s="29">
        <v>9.02</v>
      </c>
      <c r="Z11" s="17">
        <f t="shared" si="3"/>
        <v>455.82600000000002</v>
      </c>
      <c r="AA11" s="17">
        <f t="shared" si="4"/>
        <v>9.02</v>
      </c>
    </row>
    <row r="12" spans="1:27" s="5" customFormat="1" x14ac:dyDescent="0.25">
      <c r="A12" s="6">
        <f t="shared" si="0"/>
        <v>5</v>
      </c>
      <c r="B12" s="7" t="s">
        <v>51</v>
      </c>
      <c r="C12" s="8" t="s">
        <v>41</v>
      </c>
      <c r="D12" s="18">
        <v>702.92399999999998</v>
      </c>
      <c r="E12" s="29">
        <v>40.755000000000003</v>
      </c>
      <c r="F12" s="18">
        <v>672.11400000000003</v>
      </c>
      <c r="G12" s="29">
        <v>36.170999999999999</v>
      </c>
      <c r="H12" s="18">
        <v>627.88099999999997</v>
      </c>
      <c r="I12" s="29">
        <v>30.213999999999999</v>
      </c>
      <c r="J12" s="17">
        <f t="shared" si="1"/>
        <v>2002.9189999999999</v>
      </c>
      <c r="K12" s="17">
        <f t="shared" si="1"/>
        <v>107.14</v>
      </c>
      <c r="L12" s="18">
        <v>612.71100000000001</v>
      </c>
      <c r="M12" s="29">
        <v>25.184999999999999</v>
      </c>
      <c r="N12" s="18">
        <v>602.70100000000002</v>
      </c>
      <c r="O12" s="29">
        <v>19.940999999999999</v>
      </c>
      <c r="P12" s="18">
        <v>454.75700000000001</v>
      </c>
      <c r="Q12" s="29">
        <v>15.269</v>
      </c>
      <c r="R12" s="17">
        <f t="shared" si="2"/>
        <v>1670.1690000000001</v>
      </c>
      <c r="S12" s="17">
        <f t="shared" si="2"/>
        <v>60.394999999999996</v>
      </c>
      <c r="T12" s="18">
        <v>391.30399999999997</v>
      </c>
      <c r="U12" s="29">
        <v>18.317</v>
      </c>
      <c r="V12" s="18">
        <v>444.81299999999999</v>
      </c>
      <c r="W12" s="29">
        <v>22.946000000000002</v>
      </c>
      <c r="X12" s="18">
        <v>613.00800000000004</v>
      </c>
      <c r="Y12" s="29">
        <v>28.431999999999999</v>
      </c>
      <c r="Z12" s="17">
        <f t="shared" si="3"/>
        <v>1449.125</v>
      </c>
      <c r="AA12" s="17">
        <f t="shared" si="4"/>
        <v>69.695000000000007</v>
      </c>
    </row>
    <row r="13" spans="1:27" s="5" customFormat="1" x14ac:dyDescent="0.25">
      <c r="A13" s="6">
        <f t="shared" si="0"/>
        <v>6</v>
      </c>
      <c r="B13" s="7" t="s">
        <v>52</v>
      </c>
      <c r="C13" s="8" t="s">
        <v>41</v>
      </c>
      <c r="D13" s="29">
        <v>791.22699999999998</v>
      </c>
      <c r="E13" s="29">
        <v>0.49099999999999999</v>
      </c>
      <c r="F13" s="29">
        <v>978.173</v>
      </c>
      <c r="G13" s="29">
        <v>64.477999999999994</v>
      </c>
      <c r="H13" s="29">
        <v>729.34199999999998</v>
      </c>
      <c r="I13" s="29">
        <v>1.4670000000000001</v>
      </c>
      <c r="J13" s="17">
        <f t="shared" si="1"/>
        <v>2498.7420000000002</v>
      </c>
      <c r="K13" s="17">
        <f t="shared" si="1"/>
        <v>66.435999999999993</v>
      </c>
      <c r="L13" s="29">
        <v>700.99400000000003</v>
      </c>
      <c r="M13" s="29">
        <v>7.8019999999999996</v>
      </c>
      <c r="N13" s="29">
        <v>658.36</v>
      </c>
      <c r="O13" s="29">
        <v>6.9109999999999996</v>
      </c>
      <c r="P13" s="29">
        <v>568.34299999999996</v>
      </c>
      <c r="Q13" s="29">
        <v>5.0460000000000003</v>
      </c>
      <c r="R13" s="17">
        <f t="shared" si="2"/>
        <v>1927.6970000000001</v>
      </c>
      <c r="S13" s="17">
        <f t="shared" si="2"/>
        <v>19.759</v>
      </c>
      <c r="T13" s="29">
        <v>587.65700000000004</v>
      </c>
      <c r="U13" s="29">
        <v>4.1890000000000001</v>
      </c>
      <c r="V13" s="29">
        <v>616.16099999999994</v>
      </c>
      <c r="W13" s="29">
        <v>5.2869999999999999</v>
      </c>
      <c r="X13" s="29">
        <v>715.59100000000001</v>
      </c>
      <c r="Y13" s="29">
        <v>24.704000000000001</v>
      </c>
      <c r="Z13" s="17">
        <f t="shared" si="3"/>
        <v>1919.4090000000001</v>
      </c>
      <c r="AA13" s="17">
        <f t="shared" si="4"/>
        <v>34.18</v>
      </c>
    </row>
    <row r="14" spans="1:27" s="5" customFormat="1" x14ac:dyDescent="0.25">
      <c r="A14" s="6">
        <f t="shared" si="0"/>
        <v>7</v>
      </c>
      <c r="B14" s="7" t="s">
        <v>53</v>
      </c>
      <c r="C14" s="8" t="s">
        <v>41</v>
      </c>
      <c r="D14" s="18">
        <v>2761.652</v>
      </c>
      <c r="E14" s="29">
        <v>83.542000000000002</v>
      </c>
      <c r="F14" s="18">
        <v>2925.2719999999999</v>
      </c>
      <c r="G14" s="29">
        <v>72.855999999999995</v>
      </c>
      <c r="H14" s="18">
        <v>2939.6660000000002</v>
      </c>
      <c r="I14" s="29">
        <v>91.332999999999998</v>
      </c>
      <c r="J14" s="17">
        <f t="shared" si="1"/>
        <v>8626.59</v>
      </c>
      <c r="K14" s="17">
        <f t="shared" si="1"/>
        <v>247.73099999999999</v>
      </c>
      <c r="L14" s="18">
        <v>2628.8220000000001</v>
      </c>
      <c r="M14" s="29">
        <v>59.709000000000003</v>
      </c>
      <c r="N14" s="18">
        <v>2337.4659999999999</v>
      </c>
      <c r="O14" s="29">
        <v>54.015999999999998</v>
      </c>
      <c r="P14" s="18">
        <v>1897.826</v>
      </c>
      <c r="Q14" s="29">
        <v>52.304000000000002</v>
      </c>
      <c r="R14" s="17">
        <f t="shared" si="2"/>
        <v>6864.1140000000005</v>
      </c>
      <c r="S14" s="17">
        <f t="shared" si="2"/>
        <v>166.029</v>
      </c>
      <c r="T14" s="18">
        <v>1227.0550000000001</v>
      </c>
      <c r="U14" s="29">
        <v>64.748000000000005</v>
      </c>
      <c r="V14" s="18">
        <v>1483.6980000000001</v>
      </c>
      <c r="W14" s="29">
        <v>67.039000000000001</v>
      </c>
      <c r="X14" s="18">
        <v>2480.5390000000002</v>
      </c>
      <c r="Y14" s="29">
        <v>85.045000000000002</v>
      </c>
      <c r="Z14" s="17">
        <f t="shared" si="3"/>
        <v>5191.2920000000004</v>
      </c>
      <c r="AA14" s="17">
        <f t="shared" si="4"/>
        <v>216.83199999999999</v>
      </c>
    </row>
    <row r="15" spans="1:27" s="5" customFormat="1" x14ac:dyDescent="0.25">
      <c r="A15" s="6">
        <f t="shared" si="0"/>
        <v>8</v>
      </c>
      <c r="B15" s="7" t="s">
        <v>54</v>
      </c>
      <c r="C15" s="8" t="s">
        <v>41</v>
      </c>
      <c r="D15" s="18">
        <v>316.70400000000001</v>
      </c>
      <c r="E15" s="29">
        <v>240.60900000000001</v>
      </c>
      <c r="F15" s="18">
        <v>352.416</v>
      </c>
      <c r="G15" s="29">
        <v>9.9339999999999993</v>
      </c>
      <c r="H15" s="18">
        <v>248.78399999999999</v>
      </c>
      <c r="I15" s="29">
        <v>14.436999999999999</v>
      </c>
      <c r="J15" s="17">
        <f t="shared" si="1"/>
        <v>917.904</v>
      </c>
      <c r="K15" s="17">
        <f t="shared" si="1"/>
        <v>264.98</v>
      </c>
      <c r="L15" s="18">
        <v>247.85400000000001</v>
      </c>
      <c r="M15" s="29">
        <v>9.8849999999999998</v>
      </c>
      <c r="N15" s="18">
        <v>265.93400000000003</v>
      </c>
      <c r="O15" s="29">
        <v>1768.691</v>
      </c>
      <c r="P15" s="18">
        <v>170.494</v>
      </c>
      <c r="Q15" s="29">
        <v>6.8440000000000003</v>
      </c>
      <c r="R15" s="17">
        <f t="shared" si="2"/>
        <v>684.28200000000004</v>
      </c>
      <c r="S15" s="17">
        <f t="shared" si="2"/>
        <v>1785.42</v>
      </c>
      <c r="T15" s="18">
        <v>111.17700000000001</v>
      </c>
      <c r="U15" s="29">
        <v>7.07</v>
      </c>
      <c r="V15" s="18">
        <v>156.86199999999999</v>
      </c>
      <c r="W15" s="29">
        <v>8.6430000000000007</v>
      </c>
      <c r="X15" s="18">
        <v>260.61700000000002</v>
      </c>
      <c r="Y15" s="29">
        <v>8.3610000000000007</v>
      </c>
      <c r="Z15" s="17">
        <f t="shared" si="3"/>
        <v>528.65599999999995</v>
      </c>
      <c r="AA15" s="17">
        <f t="shared" si="4"/>
        <v>24.074000000000002</v>
      </c>
    </row>
    <row r="16" spans="1:27" s="5" customFormat="1" x14ac:dyDescent="0.25">
      <c r="A16" s="6">
        <f t="shared" si="0"/>
        <v>9</v>
      </c>
      <c r="B16" s="7" t="s">
        <v>55</v>
      </c>
      <c r="C16" s="8" t="s">
        <v>41</v>
      </c>
      <c r="D16" s="29">
        <v>714.94799999999998</v>
      </c>
      <c r="E16" s="29">
        <v>76.644000000000005</v>
      </c>
      <c r="F16" s="18">
        <v>670.78200000000004</v>
      </c>
      <c r="G16" s="29">
        <v>72.864999999999995</v>
      </c>
      <c r="H16" s="29">
        <v>589.88400000000001</v>
      </c>
      <c r="I16" s="29">
        <v>50.22</v>
      </c>
      <c r="J16" s="17">
        <f t="shared" si="1"/>
        <v>1975.614</v>
      </c>
      <c r="K16" s="17">
        <f t="shared" si="1"/>
        <v>199.72900000000001</v>
      </c>
      <c r="L16" s="29">
        <v>606.154</v>
      </c>
      <c r="M16" s="29">
        <v>55.627000000000002</v>
      </c>
      <c r="N16" s="18">
        <v>552.23299999999995</v>
      </c>
      <c r="O16" s="29">
        <v>49.942</v>
      </c>
      <c r="P16" s="29">
        <v>482.55599999999998</v>
      </c>
      <c r="Q16" s="29">
        <v>236.6</v>
      </c>
      <c r="R16" s="17">
        <f t="shared" si="2"/>
        <v>1640.943</v>
      </c>
      <c r="S16" s="17">
        <f t="shared" si="2"/>
        <v>342.16899999999998</v>
      </c>
      <c r="T16" s="29">
        <v>395.06799999999998</v>
      </c>
      <c r="U16" s="29">
        <v>15.096</v>
      </c>
      <c r="V16" s="18">
        <v>486.14499999999998</v>
      </c>
      <c r="W16" s="29">
        <v>57.62</v>
      </c>
      <c r="X16" s="29">
        <v>604.346</v>
      </c>
      <c r="Y16" s="29">
        <v>51.238999999999997</v>
      </c>
      <c r="Z16" s="17">
        <f t="shared" si="3"/>
        <v>1485.559</v>
      </c>
      <c r="AA16" s="17">
        <f t="shared" si="4"/>
        <v>123.95499999999998</v>
      </c>
    </row>
    <row r="17" spans="1:27" s="5" customFormat="1" x14ac:dyDescent="0.25">
      <c r="A17" s="6">
        <f t="shared" si="0"/>
        <v>10</v>
      </c>
      <c r="B17" s="7" t="s">
        <v>56</v>
      </c>
      <c r="C17" s="8" t="s">
        <v>41</v>
      </c>
      <c r="D17" s="29">
        <v>221.57400000000001</v>
      </c>
      <c r="E17" s="29"/>
      <c r="F17" s="29">
        <v>33.781999999999996</v>
      </c>
      <c r="G17" s="29"/>
      <c r="H17" s="29">
        <v>117.389</v>
      </c>
      <c r="I17" s="29"/>
      <c r="J17" s="17">
        <f t="shared" si="1"/>
        <v>372.745</v>
      </c>
      <c r="K17" s="17">
        <f t="shared" si="1"/>
        <v>0</v>
      </c>
      <c r="L17" s="29">
        <v>105.124</v>
      </c>
      <c r="M17" s="29"/>
      <c r="N17" s="29">
        <v>90.022999999999996</v>
      </c>
      <c r="O17" s="29"/>
      <c r="P17" s="29">
        <v>65.185000000000002</v>
      </c>
      <c r="Q17" s="29"/>
      <c r="R17" s="17">
        <f t="shared" si="2"/>
        <v>260.33199999999999</v>
      </c>
      <c r="S17" s="17">
        <f t="shared" si="2"/>
        <v>0</v>
      </c>
      <c r="T17" s="29">
        <v>46.35</v>
      </c>
      <c r="U17" s="29"/>
      <c r="V17" s="29">
        <v>43.292000000000002</v>
      </c>
      <c r="W17" s="29"/>
      <c r="X17" s="29">
        <v>94.41</v>
      </c>
      <c r="Y17" s="29"/>
      <c r="Z17" s="17">
        <f t="shared" si="3"/>
        <v>184.05199999999999</v>
      </c>
      <c r="AA17" s="17">
        <f t="shared" si="4"/>
        <v>0</v>
      </c>
    </row>
    <row r="18" spans="1:27" s="5" customFormat="1" x14ac:dyDescent="0.25">
      <c r="A18" s="6">
        <f t="shared" si="0"/>
        <v>11</v>
      </c>
      <c r="B18" s="7" t="s">
        <v>16</v>
      </c>
      <c r="C18" s="8" t="s">
        <v>41</v>
      </c>
      <c r="D18" s="18">
        <v>174.602</v>
      </c>
      <c r="E18" s="29"/>
      <c r="F18" s="18">
        <v>173.398</v>
      </c>
      <c r="G18" s="29"/>
      <c r="H18" s="18">
        <v>73.596999999999994</v>
      </c>
      <c r="I18" s="29">
        <v>14.808</v>
      </c>
      <c r="J18" s="17">
        <f t="shared" si="1"/>
        <v>421.59699999999998</v>
      </c>
      <c r="K18" s="17">
        <f t="shared" si="1"/>
        <v>14.808</v>
      </c>
      <c r="L18" s="18">
        <v>88.588999999999999</v>
      </c>
      <c r="M18" s="29"/>
      <c r="N18" s="18">
        <v>92.453000000000003</v>
      </c>
      <c r="O18" s="29"/>
      <c r="P18" s="18">
        <v>68.152000000000001</v>
      </c>
      <c r="Q18" s="29"/>
      <c r="R18" s="17">
        <f t="shared" si="2"/>
        <v>249.19400000000002</v>
      </c>
      <c r="S18" s="17">
        <f t="shared" si="2"/>
        <v>0</v>
      </c>
      <c r="T18" s="18">
        <v>40.462000000000003</v>
      </c>
      <c r="U18" s="29"/>
      <c r="V18" s="18">
        <v>45.878</v>
      </c>
      <c r="W18" s="29"/>
      <c r="X18" s="18">
        <v>96.599000000000004</v>
      </c>
      <c r="Y18" s="29"/>
      <c r="Z18" s="17">
        <f t="shared" si="3"/>
        <v>182.93900000000002</v>
      </c>
      <c r="AA18" s="17">
        <f t="shared" si="4"/>
        <v>0</v>
      </c>
    </row>
    <row r="19" spans="1:27" s="5" customFormat="1" x14ac:dyDescent="0.25">
      <c r="A19" s="6">
        <f t="shared" si="0"/>
        <v>12</v>
      </c>
      <c r="B19" s="7" t="s">
        <v>17</v>
      </c>
      <c r="C19" s="8" t="s">
        <v>41</v>
      </c>
      <c r="D19" s="18">
        <v>167.76900000000001</v>
      </c>
      <c r="E19" s="29">
        <v>0.27</v>
      </c>
      <c r="F19" s="18">
        <v>135.887</v>
      </c>
      <c r="G19" s="29">
        <v>0.75700000000000001</v>
      </c>
      <c r="H19" s="18">
        <v>147.023</v>
      </c>
      <c r="I19" s="29">
        <v>0.09</v>
      </c>
      <c r="J19" s="17">
        <f t="shared" si="1"/>
        <v>450.67899999999997</v>
      </c>
      <c r="K19" s="17">
        <f t="shared" si="1"/>
        <v>1.1170000000000002</v>
      </c>
      <c r="L19" s="18">
        <v>133.923</v>
      </c>
      <c r="M19" s="29">
        <v>0.70499999999999996</v>
      </c>
      <c r="N19" s="18">
        <v>106.075</v>
      </c>
      <c r="O19" s="29">
        <v>0.67300000000000004</v>
      </c>
      <c r="P19" s="18">
        <v>76.021000000000001</v>
      </c>
      <c r="Q19" s="29">
        <v>0.51800000000000002</v>
      </c>
      <c r="R19" s="17">
        <f t="shared" si="2"/>
        <v>316.01900000000001</v>
      </c>
      <c r="S19" s="17">
        <f t="shared" si="2"/>
        <v>1.8960000000000001</v>
      </c>
      <c r="T19" s="18">
        <v>43.256</v>
      </c>
      <c r="U19" s="29">
        <v>1.3440000000000001</v>
      </c>
      <c r="V19" s="18">
        <v>55.662999999999997</v>
      </c>
      <c r="W19" s="29">
        <v>3.4830000000000001</v>
      </c>
      <c r="X19" s="18">
        <v>113.961</v>
      </c>
      <c r="Y19" s="29">
        <v>0.377</v>
      </c>
      <c r="Z19" s="17">
        <f t="shared" si="3"/>
        <v>212.88</v>
      </c>
      <c r="AA19" s="17">
        <f t="shared" si="4"/>
        <v>5.2039999999999997</v>
      </c>
    </row>
    <row r="20" spans="1:27" s="5" customFormat="1" x14ac:dyDescent="0.25">
      <c r="A20" s="6">
        <f t="shared" si="0"/>
        <v>13</v>
      </c>
      <c r="B20" s="7" t="s">
        <v>18</v>
      </c>
      <c r="C20" s="8" t="s">
        <v>41</v>
      </c>
      <c r="D20" s="18">
        <v>1054.0170000000001</v>
      </c>
      <c r="E20" s="29">
        <v>26.489000000000001</v>
      </c>
      <c r="F20" s="18">
        <v>1051.9380000000001</v>
      </c>
      <c r="G20" s="29">
        <v>42.491999999999997</v>
      </c>
      <c r="H20" s="18">
        <v>866.43299999999999</v>
      </c>
      <c r="I20" s="29">
        <v>25.608000000000001</v>
      </c>
      <c r="J20" s="17">
        <f t="shared" si="1"/>
        <v>2972.3879999999999</v>
      </c>
      <c r="K20" s="17">
        <f t="shared" si="1"/>
        <v>94.588999999999999</v>
      </c>
      <c r="L20" s="18">
        <v>862.24800000000005</v>
      </c>
      <c r="M20" s="29">
        <v>24.632999999999999</v>
      </c>
      <c r="N20" s="18">
        <v>592.51099999999997</v>
      </c>
      <c r="O20" s="29">
        <v>25.538</v>
      </c>
      <c r="P20" s="18">
        <v>431.92899999999997</v>
      </c>
      <c r="Q20" s="29">
        <v>23.376999999999999</v>
      </c>
      <c r="R20" s="17">
        <f t="shared" si="2"/>
        <v>1886.6880000000001</v>
      </c>
      <c r="S20" s="17">
        <f t="shared" si="2"/>
        <v>73.548000000000002</v>
      </c>
      <c r="T20" s="18">
        <v>358.625</v>
      </c>
      <c r="U20" s="29">
        <v>30.67</v>
      </c>
      <c r="V20" s="18">
        <v>437.10700000000003</v>
      </c>
      <c r="W20" s="29">
        <v>30.321000000000002</v>
      </c>
      <c r="X20" s="18">
        <v>674.70299999999997</v>
      </c>
      <c r="Y20" s="29">
        <v>25.818000000000001</v>
      </c>
      <c r="Z20" s="17">
        <f t="shared" si="3"/>
        <v>1470.4349999999999</v>
      </c>
      <c r="AA20" s="17">
        <f t="shared" si="4"/>
        <v>86.808999999999997</v>
      </c>
    </row>
    <row r="21" spans="1:27" s="5" customFormat="1" x14ac:dyDescent="0.25">
      <c r="A21" s="6">
        <f t="shared" si="0"/>
        <v>14</v>
      </c>
      <c r="B21" s="7" t="s">
        <v>19</v>
      </c>
      <c r="C21" s="8" t="s">
        <v>41</v>
      </c>
      <c r="D21" s="18">
        <v>510.18400000000003</v>
      </c>
      <c r="E21" s="29">
        <v>1.905</v>
      </c>
      <c r="F21" s="18">
        <v>406.464</v>
      </c>
      <c r="G21" s="29">
        <v>1.7270000000000001</v>
      </c>
      <c r="H21" s="18">
        <v>382.47699999999998</v>
      </c>
      <c r="I21" s="29">
        <v>1.897</v>
      </c>
      <c r="J21" s="17">
        <f t="shared" si="1"/>
        <v>1299.125</v>
      </c>
      <c r="K21" s="17">
        <f t="shared" si="1"/>
        <v>5.5289999999999999</v>
      </c>
      <c r="L21" s="18">
        <v>344.23599999999999</v>
      </c>
      <c r="M21" s="29">
        <v>1.96</v>
      </c>
      <c r="N21" s="18">
        <v>282.27199999999999</v>
      </c>
      <c r="O21" s="29">
        <v>2.1160000000000001</v>
      </c>
      <c r="P21" s="18">
        <v>170.63399999999999</v>
      </c>
      <c r="Q21" s="29">
        <v>1.8440000000000001</v>
      </c>
      <c r="R21" s="17">
        <f t="shared" si="2"/>
        <v>797.14200000000005</v>
      </c>
      <c r="S21" s="17">
        <f t="shared" si="2"/>
        <v>5.9200000000000008</v>
      </c>
      <c r="T21" s="18">
        <v>97.149000000000001</v>
      </c>
      <c r="U21" s="29">
        <v>2.4729999999999999</v>
      </c>
      <c r="V21" s="18">
        <v>132.071</v>
      </c>
      <c r="W21" s="29">
        <v>1.8939999999999999</v>
      </c>
      <c r="X21" s="18">
        <v>267.47300000000001</v>
      </c>
      <c r="Y21" s="29">
        <v>1.8340000000000001</v>
      </c>
      <c r="Z21" s="17">
        <f t="shared" si="3"/>
        <v>496.69299999999998</v>
      </c>
      <c r="AA21" s="17">
        <f t="shared" si="4"/>
        <v>6.2010000000000005</v>
      </c>
    </row>
    <row r="22" spans="1:27" s="5" customFormat="1" x14ac:dyDescent="0.25">
      <c r="A22" s="6">
        <f t="shared" si="0"/>
        <v>15</v>
      </c>
      <c r="B22" s="7" t="s">
        <v>20</v>
      </c>
      <c r="C22" s="8" t="s">
        <v>41</v>
      </c>
      <c r="D22" s="18">
        <v>256.94</v>
      </c>
      <c r="E22" s="29">
        <v>1.4490000000000001</v>
      </c>
      <c r="F22" s="29">
        <v>246.62700000000001</v>
      </c>
      <c r="G22" s="29">
        <v>1.202</v>
      </c>
      <c r="H22" s="29">
        <v>181.35400000000001</v>
      </c>
      <c r="I22" s="29">
        <v>1.319</v>
      </c>
      <c r="J22" s="17">
        <f t="shared" si="1"/>
        <v>684.92100000000005</v>
      </c>
      <c r="K22" s="17">
        <f t="shared" si="1"/>
        <v>3.9699999999999998</v>
      </c>
      <c r="L22" s="18">
        <v>142.5</v>
      </c>
      <c r="M22" s="29">
        <v>0.75600000000000001</v>
      </c>
      <c r="N22" s="29">
        <v>174.607</v>
      </c>
      <c r="O22" s="29">
        <v>0.38100000000000001</v>
      </c>
      <c r="P22" s="29">
        <v>160.00200000000001</v>
      </c>
      <c r="Q22" s="29">
        <v>1.091</v>
      </c>
      <c r="R22" s="17">
        <f t="shared" si="2"/>
        <v>477.10899999999998</v>
      </c>
      <c r="S22" s="17">
        <f t="shared" si="2"/>
        <v>2.2279999999999998</v>
      </c>
      <c r="T22" s="18">
        <v>101.36499999999999</v>
      </c>
      <c r="U22" s="29">
        <v>1.0760000000000001</v>
      </c>
      <c r="V22" s="29">
        <v>91.86</v>
      </c>
      <c r="W22" s="29">
        <v>0.61599999999999999</v>
      </c>
      <c r="X22" s="29">
        <v>173.79400000000001</v>
      </c>
      <c r="Y22" s="29">
        <v>0.72699999999999998</v>
      </c>
      <c r="Z22" s="17">
        <f t="shared" si="3"/>
        <v>367.01900000000001</v>
      </c>
      <c r="AA22" s="17">
        <f t="shared" si="4"/>
        <v>2.419</v>
      </c>
    </row>
    <row r="23" spans="1:27" s="5" customFormat="1" x14ac:dyDescent="0.25">
      <c r="A23" s="6">
        <f t="shared" si="0"/>
        <v>16</v>
      </c>
      <c r="B23" s="7" t="s">
        <v>21</v>
      </c>
      <c r="C23" s="8" t="s">
        <v>41</v>
      </c>
      <c r="D23" s="18">
        <v>243.423</v>
      </c>
      <c r="E23" s="29">
        <v>4.7779999999999996</v>
      </c>
      <c r="F23" s="18">
        <v>245.95099999999999</v>
      </c>
      <c r="G23" s="29"/>
      <c r="H23" s="18">
        <v>186.92400000000001</v>
      </c>
      <c r="I23" s="29"/>
      <c r="J23" s="17">
        <f t="shared" si="1"/>
        <v>676.298</v>
      </c>
      <c r="K23" s="17">
        <f t="shared" si="1"/>
        <v>4.7779999999999996</v>
      </c>
      <c r="L23" s="18">
        <v>176.91200000000001</v>
      </c>
      <c r="M23" s="29"/>
      <c r="N23" s="18">
        <v>120.348</v>
      </c>
      <c r="O23" s="29"/>
      <c r="P23" s="18">
        <v>68.968999999999994</v>
      </c>
      <c r="Q23" s="29"/>
      <c r="R23" s="17">
        <f t="shared" si="2"/>
        <v>366.22899999999998</v>
      </c>
      <c r="S23" s="17">
        <f t="shared" si="2"/>
        <v>0</v>
      </c>
      <c r="T23" s="18">
        <v>48.698999999999998</v>
      </c>
      <c r="U23" s="29"/>
      <c r="V23" s="18">
        <v>52.216000000000001</v>
      </c>
      <c r="W23" s="29"/>
      <c r="X23" s="18">
        <v>96.156999999999996</v>
      </c>
      <c r="Y23" s="29"/>
      <c r="Z23" s="17">
        <f t="shared" si="3"/>
        <v>197.072</v>
      </c>
      <c r="AA23" s="17">
        <f t="shared" si="4"/>
        <v>0</v>
      </c>
    </row>
    <row r="24" spans="1:27" s="5" customFormat="1" x14ac:dyDescent="0.25">
      <c r="A24" s="6">
        <f t="shared" si="0"/>
        <v>17</v>
      </c>
      <c r="B24" s="7" t="s">
        <v>22</v>
      </c>
      <c r="C24" s="8" t="s">
        <v>41</v>
      </c>
      <c r="D24" s="18">
        <v>376.49099999999999</v>
      </c>
      <c r="E24" s="29">
        <v>2.5999999999999999E-2</v>
      </c>
      <c r="F24" s="18">
        <v>326.65800000000002</v>
      </c>
      <c r="G24" s="29"/>
      <c r="H24" s="18">
        <v>325.54899999999998</v>
      </c>
      <c r="I24" s="29"/>
      <c r="J24" s="17">
        <f t="shared" si="1"/>
        <v>1028.6979999999999</v>
      </c>
      <c r="K24" s="17">
        <f t="shared" si="1"/>
        <v>2.5999999999999999E-2</v>
      </c>
      <c r="L24" s="18">
        <v>244.29599999999999</v>
      </c>
      <c r="M24" s="29">
        <v>5.5E-2</v>
      </c>
      <c r="N24" s="18">
        <v>176.33</v>
      </c>
      <c r="O24" s="29">
        <v>8.0489999999999995</v>
      </c>
      <c r="P24" s="18">
        <v>107.54</v>
      </c>
      <c r="Q24" s="29">
        <v>1.7529999999999999</v>
      </c>
      <c r="R24" s="17">
        <f t="shared" si="2"/>
        <v>528.16599999999994</v>
      </c>
      <c r="S24" s="17">
        <f t="shared" si="2"/>
        <v>9.8569999999999993</v>
      </c>
      <c r="T24" s="18">
        <v>63.798000000000002</v>
      </c>
      <c r="U24" s="29"/>
      <c r="V24" s="18">
        <v>77.599000000000004</v>
      </c>
      <c r="W24" s="29"/>
      <c r="X24" s="18">
        <v>181.75</v>
      </c>
      <c r="Y24" s="29">
        <v>0.13400000000000001</v>
      </c>
      <c r="Z24" s="17">
        <f t="shared" si="3"/>
        <v>323.14699999999999</v>
      </c>
      <c r="AA24" s="17">
        <f t="shared" si="4"/>
        <v>0.13400000000000001</v>
      </c>
    </row>
    <row r="25" spans="1:27" s="5" customFormat="1" x14ac:dyDescent="0.25">
      <c r="A25" s="6">
        <f t="shared" si="0"/>
        <v>18</v>
      </c>
      <c r="B25" s="7" t="s">
        <v>23</v>
      </c>
      <c r="C25" s="8" t="s">
        <v>41</v>
      </c>
      <c r="D25" s="18">
        <v>244.346</v>
      </c>
      <c r="E25" s="29">
        <v>8.0150000000000006</v>
      </c>
      <c r="F25" s="18">
        <v>234.46700000000001</v>
      </c>
      <c r="G25" s="29">
        <v>6.5919999999999996</v>
      </c>
      <c r="H25" s="18">
        <v>201.99</v>
      </c>
      <c r="I25" s="29">
        <v>6.8570000000000002</v>
      </c>
      <c r="J25" s="17">
        <f t="shared" si="1"/>
        <v>680.803</v>
      </c>
      <c r="K25" s="17">
        <f t="shared" si="1"/>
        <v>21.463999999999999</v>
      </c>
      <c r="L25" s="18">
        <v>201.44499999999999</v>
      </c>
      <c r="M25" s="29">
        <v>6.7539999999999996</v>
      </c>
      <c r="N25" s="18">
        <v>140.82400000000001</v>
      </c>
      <c r="O25" s="29">
        <v>7.8289999999999997</v>
      </c>
      <c r="P25" s="18">
        <v>100.343</v>
      </c>
      <c r="Q25" s="29">
        <v>6.8280000000000003</v>
      </c>
      <c r="R25" s="17">
        <f t="shared" si="2"/>
        <v>442.61200000000002</v>
      </c>
      <c r="S25" s="17">
        <f t="shared" si="2"/>
        <v>21.410999999999998</v>
      </c>
      <c r="T25" s="18">
        <v>72.551000000000002</v>
      </c>
      <c r="U25" s="29">
        <v>6.8280000000000003</v>
      </c>
      <c r="V25" s="18">
        <v>88.385999999999996</v>
      </c>
      <c r="W25" s="29">
        <v>6.8179999999999996</v>
      </c>
      <c r="X25" s="18">
        <v>163.071</v>
      </c>
      <c r="Y25" s="29">
        <v>6.7279999999999998</v>
      </c>
      <c r="Z25" s="17">
        <f t="shared" si="3"/>
        <v>324.00800000000004</v>
      </c>
      <c r="AA25" s="17">
        <f t="shared" si="4"/>
        <v>20.374000000000002</v>
      </c>
    </row>
    <row r="26" spans="1:27" s="5" customFormat="1" x14ac:dyDescent="0.25">
      <c r="A26" s="6">
        <f t="shared" si="0"/>
        <v>19</v>
      </c>
      <c r="B26" s="7" t="s">
        <v>24</v>
      </c>
      <c r="C26" s="8" t="s">
        <v>41</v>
      </c>
      <c r="D26" s="18">
        <v>168.64</v>
      </c>
      <c r="E26" s="29"/>
      <c r="F26" s="18">
        <v>162.113</v>
      </c>
      <c r="G26" s="29"/>
      <c r="H26" s="18">
        <v>134.58000000000001</v>
      </c>
      <c r="I26" s="29"/>
      <c r="J26" s="17">
        <f t="shared" si="1"/>
        <v>465.33299999999997</v>
      </c>
      <c r="K26" s="17">
        <f t="shared" si="1"/>
        <v>0</v>
      </c>
      <c r="L26" s="18">
        <v>124.84</v>
      </c>
      <c r="M26" s="29"/>
      <c r="N26" s="18">
        <v>126.61199999999999</v>
      </c>
      <c r="O26" s="29"/>
      <c r="P26" s="18">
        <v>79.573999999999998</v>
      </c>
      <c r="Q26" s="29"/>
      <c r="R26" s="17">
        <f t="shared" si="2"/>
        <v>331.02600000000001</v>
      </c>
      <c r="S26" s="17">
        <f t="shared" si="2"/>
        <v>0</v>
      </c>
      <c r="T26" s="18">
        <v>58.220999999999997</v>
      </c>
      <c r="U26" s="29"/>
      <c r="V26" s="18">
        <v>57.807000000000002</v>
      </c>
      <c r="W26" s="29"/>
      <c r="X26" s="18">
        <v>103.137</v>
      </c>
      <c r="Y26" s="29">
        <v>4.1879999999999997</v>
      </c>
      <c r="Z26" s="17">
        <f t="shared" si="3"/>
        <v>219.16499999999999</v>
      </c>
      <c r="AA26" s="17">
        <f t="shared" si="4"/>
        <v>4.1879999999999997</v>
      </c>
    </row>
    <row r="27" spans="1:27" s="5" customFormat="1" x14ac:dyDescent="0.25">
      <c r="A27" s="6">
        <f t="shared" si="0"/>
        <v>20</v>
      </c>
      <c r="B27" s="7" t="s">
        <v>25</v>
      </c>
      <c r="C27" s="8" t="s">
        <v>41</v>
      </c>
      <c r="D27" s="18">
        <v>99.724000000000004</v>
      </c>
      <c r="E27" s="29">
        <v>4.4249999999999998</v>
      </c>
      <c r="F27" s="18">
        <v>88.686999999999998</v>
      </c>
      <c r="G27" s="29">
        <v>3.9969999999999999</v>
      </c>
      <c r="H27" s="18">
        <v>90.088999999999999</v>
      </c>
      <c r="I27" s="29">
        <v>4.4249999999999998</v>
      </c>
      <c r="J27" s="17">
        <f t="shared" si="1"/>
        <v>278.5</v>
      </c>
      <c r="K27" s="17">
        <f t="shared" si="1"/>
        <v>12.847000000000001</v>
      </c>
      <c r="L27" s="18">
        <v>75.450999999999993</v>
      </c>
      <c r="M27" s="29">
        <v>4.2839999999999998</v>
      </c>
      <c r="N27" s="18">
        <v>104.624</v>
      </c>
      <c r="O27" s="29">
        <v>4.4249999999999998</v>
      </c>
      <c r="P27" s="18">
        <v>52.610999999999997</v>
      </c>
      <c r="Q27" s="29">
        <v>4.2839999999999998</v>
      </c>
      <c r="R27" s="17">
        <f t="shared" si="2"/>
        <v>232.68599999999998</v>
      </c>
      <c r="S27" s="17">
        <f t="shared" si="2"/>
        <v>12.992999999999999</v>
      </c>
      <c r="T27" s="18">
        <v>44.634</v>
      </c>
      <c r="U27" s="29">
        <v>4.4249999999999998</v>
      </c>
      <c r="V27" s="18">
        <v>43.68</v>
      </c>
      <c r="W27" s="29">
        <v>4.4249999999999998</v>
      </c>
      <c r="X27" s="18">
        <v>77.778000000000006</v>
      </c>
      <c r="Y27" s="29">
        <v>4.2839999999999998</v>
      </c>
      <c r="Z27" s="17">
        <f t="shared" si="3"/>
        <v>166.09199999999998</v>
      </c>
      <c r="AA27" s="17">
        <f t="shared" si="4"/>
        <v>13.134</v>
      </c>
    </row>
    <row r="28" spans="1:27" s="5" customFormat="1" x14ac:dyDescent="0.25">
      <c r="A28" s="6">
        <f t="shared" si="0"/>
        <v>21</v>
      </c>
      <c r="B28" s="7" t="s">
        <v>26</v>
      </c>
      <c r="C28" s="8" t="s">
        <v>41</v>
      </c>
      <c r="D28" s="18">
        <v>450.65600000000001</v>
      </c>
      <c r="E28" s="29">
        <v>17.995999999999999</v>
      </c>
      <c r="F28" s="18">
        <v>395.86799999999999</v>
      </c>
      <c r="G28" s="29">
        <v>44.848999999999997</v>
      </c>
      <c r="H28" s="18">
        <v>356.79599999999999</v>
      </c>
      <c r="I28" s="29">
        <v>4.694</v>
      </c>
      <c r="J28" s="17">
        <f t="shared" si="1"/>
        <v>1203.32</v>
      </c>
      <c r="K28" s="17">
        <f t="shared" si="1"/>
        <v>67.539000000000001</v>
      </c>
      <c r="L28" s="18">
        <v>334.36200000000002</v>
      </c>
      <c r="M28" s="29">
        <v>4.569</v>
      </c>
      <c r="N28" s="18">
        <v>291.94799999999998</v>
      </c>
      <c r="O28" s="29">
        <v>3.5310000000000001</v>
      </c>
      <c r="P28" s="18">
        <v>162.26499999999999</v>
      </c>
      <c r="Q28" s="29">
        <v>3.8029999999999999</v>
      </c>
      <c r="R28" s="17">
        <f t="shared" si="2"/>
        <v>788.57499999999993</v>
      </c>
      <c r="S28" s="17">
        <f t="shared" si="2"/>
        <v>11.902999999999999</v>
      </c>
      <c r="T28" s="18">
        <v>110.164</v>
      </c>
      <c r="U28" s="29">
        <v>1.871</v>
      </c>
      <c r="V28" s="18">
        <v>155.572</v>
      </c>
      <c r="W28" s="29">
        <v>2.0150000000000001</v>
      </c>
      <c r="X28" s="18">
        <v>283.55</v>
      </c>
      <c r="Y28" s="29">
        <v>9.657</v>
      </c>
      <c r="Z28" s="17">
        <f t="shared" si="3"/>
        <v>549.28600000000006</v>
      </c>
      <c r="AA28" s="17">
        <f t="shared" si="4"/>
        <v>13.542999999999999</v>
      </c>
    </row>
    <row r="29" spans="1:27" s="5" customFormat="1" x14ac:dyDescent="0.25">
      <c r="A29" s="6">
        <f t="shared" si="0"/>
        <v>22</v>
      </c>
      <c r="B29" s="7" t="s">
        <v>27</v>
      </c>
      <c r="C29" s="8" t="s">
        <v>41</v>
      </c>
      <c r="D29" s="18">
        <v>219.09800000000001</v>
      </c>
      <c r="E29" s="29">
        <v>3.5000000000000003E-2</v>
      </c>
      <c r="F29" s="18">
        <v>234.047</v>
      </c>
      <c r="G29" s="29">
        <v>0.86799999999999999</v>
      </c>
      <c r="H29" s="18">
        <v>196.60599999999999</v>
      </c>
      <c r="I29" s="29">
        <v>1.238</v>
      </c>
      <c r="J29" s="17">
        <f t="shared" si="1"/>
        <v>649.75099999999998</v>
      </c>
      <c r="K29" s="17">
        <f t="shared" si="1"/>
        <v>2.141</v>
      </c>
      <c r="L29" s="18">
        <v>175.79300000000001</v>
      </c>
      <c r="M29" s="29">
        <v>1.732</v>
      </c>
      <c r="N29" s="18">
        <v>153.875</v>
      </c>
      <c r="O29" s="29">
        <v>2.0259999999999998</v>
      </c>
      <c r="P29" s="18">
        <v>118.77500000000001</v>
      </c>
      <c r="Q29" s="29"/>
      <c r="R29" s="17">
        <f t="shared" si="2"/>
        <v>448.44299999999998</v>
      </c>
      <c r="S29" s="17">
        <f t="shared" si="2"/>
        <v>3.758</v>
      </c>
      <c r="T29" s="18">
        <v>89.114000000000004</v>
      </c>
      <c r="U29" s="29">
        <v>1.5860000000000001</v>
      </c>
      <c r="V29" s="18">
        <v>75.614000000000004</v>
      </c>
      <c r="W29" s="29">
        <v>16.05</v>
      </c>
      <c r="X29" s="18">
        <v>179.47399999999999</v>
      </c>
      <c r="Y29" s="29">
        <v>3.3239999999999998</v>
      </c>
      <c r="Z29" s="17">
        <f t="shared" si="3"/>
        <v>344.202</v>
      </c>
      <c r="AA29" s="17">
        <f t="shared" si="4"/>
        <v>20.96</v>
      </c>
    </row>
    <row r="30" spans="1:27" s="5" customFormat="1" x14ac:dyDescent="0.25">
      <c r="A30" s="6">
        <f t="shared" si="0"/>
        <v>23</v>
      </c>
      <c r="B30" s="7" t="s">
        <v>28</v>
      </c>
      <c r="C30" s="8" t="s">
        <v>41</v>
      </c>
      <c r="D30" s="18">
        <v>252.50399999999999</v>
      </c>
      <c r="E30" s="29">
        <v>1.1000000000000001</v>
      </c>
      <c r="F30" s="18">
        <v>212.84899999999999</v>
      </c>
      <c r="G30" s="29">
        <v>1.1000000000000001</v>
      </c>
      <c r="H30" s="18">
        <v>180.17400000000001</v>
      </c>
      <c r="I30" s="29">
        <v>3.3</v>
      </c>
      <c r="J30" s="17">
        <f t="shared" si="1"/>
        <v>645.52699999999993</v>
      </c>
      <c r="K30" s="17">
        <f t="shared" si="1"/>
        <v>5.5</v>
      </c>
      <c r="L30" s="18">
        <v>185.851</v>
      </c>
      <c r="M30" s="29">
        <v>1.1000000000000001</v>
      </c>
      <c r="N30" s="18">
        <v>146.23599999999999</v>
      </c>
      <c r="O30" s="29">
        <v>1.1000000000000001</v>
      </c>
      <c r="P30" s="18">
        <v>227.40799999999999</v>
      </c>
      <c r="Q30" s="29">
        <v>1.1000000000000001</v>
      </c>
      <c r="R30" s="17">
        <f t="shared" si="2"/>
        <v>559.495</v>
      </c>
      <c r="S30" s="17">
        <f t="shared" si="2"/>
        <v>3.3000000000000003</v>
      </c>
      <c r="T30" s="18">
        <v>93.759</v>
      </c>
      <c r="U30" s="29">
        <v>1.1000000000000001</v>
      </c>
      <c r="V30" s="18">
        <v>126.373</v>
      </c>
      <c r="W30" s="29">
        <v>1.1000000000000001</v>
      </c>
      <c r="X30" s="18">
        <v>174.85499999999999</v>
      </c>
      <c r="Y30" s="29">
        <v>1.1000000000000001</v>
      </c>
      <c r="Z30" s="17">
        <f t="shared" si="3"/>
        <v>394.98699999999997</v>
      </c>
      <c r="AA30" s="17">
        <f t="shared" si="4"/>
        <v>3.3000000000000003</v>
      </c>
    </row>
    <row r="31" spans="1:27" s="5" customFormat="1" x14ac:dyDescent="0.25">
      <c r="A31" s="6">
        <f t="shared" si="0"/>
        <v>24</v>
      </c>
      <c r="B31" s="7" t="s">
        <v>29</v>
      </c>
      <c r="C31" s="8" t="s">
        <v>41</v>
      </c>
      <c r="D31" s="18">
        <v>161.209</v>
      </c>
      <c r="E31" s="29">
        <v>2E-3</v>
      </c>
      <c r="F31" s="18">
        <v>173.78399999999999</v>
      </c>
      <c r="G31" s="29">
        <v>9.8000000000000004E-2</v>
      </c>
      <c r="H31" s="18">
        <v>136.87100000000001</v>
      </c>
      <c r="I31" s="29">
        <v>7.4999999999999997E-2</v>
      </c>
      <c r="J31" s="17">
        <f t="shared" si="1"/>
        <v>471.86400000000003</v>
      </c>
      <c r="K31" s="17">
        <f t="shared" si="1"/>
        <v>0.17499999999999999</v>
      </c>
      <c r="L31" s="18">
        <v>121.077</v>
      </c>
      <c r="M31" s="29">
        <v>5.8000000000000003E-2</v>
      </c>
      <c r="N31" s="18">
        <v>104.036</v>
      </c>
      <c r="O31" s="29"/>
      <c r="P31" s="18">
        <v>65.105000000000004</v>
      </c>
      <c r="Q31" s="29"/>
      <c r="R31" s="17">
        <f t="shared" si="2"/>
        <v>290.21800000000002</v>
      </c>
      <c r="S31" s="17">
        <f t="shared" si="2"/>
        <v>5.8000000000000003E-2</v>
      </c>
      <c r="T31" s="18">
        <v>50.615000000000002</v>
      </c>
      <c r="U31" s="29"/>
      <c r="V31" s="18">
        <v>45.567</v>
      </c>
      <c r="W31" s="29"/>
      <c r="X31" s="18">
        <v>97.962999999999994</v>
      </c>
      <c r="Y31" s="29">
        <v>0.185</v>
      </c>
      <c r="Z31" s="17">
        <f t="shared" si="3"/>
        <v>194.14499999999998</v>
      </c>
      <c r="AA31" s="17">
        <f t="shared" si="4"/>
        <v>0.185</v>
      </c>
    </row>
    <row r="32" spans="1:27" s="5" customFormat="1" x14ac:dyDescent="0.25">
      <c r="A32" s="6">
        <f t="shared" si="0"/>
        <v>25</v>
      </c>
      <c r="B32" s="7" t="s">
        <v>30</v>
      </c>
      <c r="C32" s="8" t="s">
        <v>41</v>
      </c>
      <c r="D32" s="29">
        <v>367.59</v>
      </c>
      <c r="E32" s="29">
        <v>0.53900000000000003</v>
      </c>
      <c r="F32" s="29">
        <v>279.19400000000002</v>
      </c>
      <c r="G32" s="29"/>
      <c r="H32" s="29">
        <v>238.392</v>
      </c>
      <c r="I32" s="29"/>
      <c r="J32" s="17">
        <f t="shared" si="1"/>
        <v>885.17599999999993</v>
      </c>
      <c r="K32" s="17">
        <f t="shared" si="1"/>
        <v>0.53900000000000003</v>
      </c>
      <c r="L32" s="29">
        <v>210.892</v>
      </c>
      <c r="M32" s="29"/>
      <c r="N32" s="29">
        <v>130.708</v>
      </c>
      <c r="O32" s="29"/>
      <c r="P32" s="29">
        <v>74.55</v>
      </c>
      <c r="Q32" s="29"/>
      <c r="R32" s="17">
        <f t="shared" si="2"/>
        <v>416.15000000000003</v>
      </c>
      <c r="S32" s="17">
        <f t="shared" si="2"/>
        <v>0</v>
      </c>
      <c r="T32" s="29">
        <v>56.695</v>
      </c>
      <c r="U32" s="29"/>
      <c r="V32" s="29">
        <v>44.777999999999999</v>
      </c>
      <c r="W32" s="29"/>
      <c r="X32" s="29">
        <v>120.876</v>
      </c>
      <c r="Y32" s="29">
        <v>1.27</v>
      </c>
      <c r="Z32" s="17">
        <f t="shared" si="3"/>
        <v>222.34899999999999</v>
      </c>
      <c r="AA32" s="17">
        <f t="shared" si="4"/>
        <v>1.27</v>
      </c>
    </row>
    <row r="33" spans="1:27" s="5" customFormat="1" x14ac:dyDescent="0.25">
      <c r="A33" s="6">
        <f t="shared" si="0"/>
        <v>26</v>
      </c>
      <c r="B33" s="7" t="s">
        <v>31</v>
      </c>
      <c r="C33" s="8" t="s">
        <v>41</v>
      </c>
      <c r="D33" s="18">
        <v>383.08800000000002</v>
      </c>
      <c r="E33" s="29">
        <v>10.09</v>
      </c>
      <c r="F33" s="18">
        <v>364.00900000000001</v>
      </c>
      <c r="G33" s="29">
        <v>9.5540000000000003</v>
      </c>
      <c r="H33" s="18">
        <v>307.06700000000001</v>
      </c>
      <c r="I33" s="29">
        <v>10.089</v>
      </c>
      <c r="J33" s="17">
        <f t="shared" si="1"/>
        <v>1054.164</v>
      </c>
      <c r="K33" s="17">
        <f t="shared" si="1"/>
        <v>29.732999999999997</v>
      </c>
      <c r="L33" s="18">
        <v>296.72399999999999</v>
      </c>
      <c r="M33" s="29">
        <v>9.9060000000000006</v>
      </c>
      <c r="N33" s="18">
        <v>270.601</v>
      </c>
      <c r="O33" s="29">
        <v>10.089</v>
      </c>
      <c r="P33" s="18">
        <v>179.155</v>
      </c>
      <c r="Q33" s="29">
        <v>8.5299999999999994</v>
      </c>
      <c r="R33" s="17">
        <f t="shared" si="2"/>
        <v>746.48</v>
      </c>
      <c r="S33" s="17">
        <f t="shared" si="2"/>
        <v>28.524999999999999</v>
      </c>
      <c r="T33" s="18">
        <v>121.26600000000001</v>
      </c>
      <c r="U33" s="29">
        <v>8.5890000000000004</v>
      </c>
      <c r="V33" s="18">
        <v>177.21100000000001</v>
      </c>
      <c r="W33" s="29">
        <v>9.8140000000000001</v>
      </c>
      <c r="X33" s="18">
        <v>294.52300000000002</v>
      </c>
      <c r="Y33" s="29">
        <v>9.9049999999999994</v>
      </c>
      <c r="Z33" s="17">
        <f t="shared" si="3"/>
        <v>593</v>
      </c>
      <c r="AA33" s="17">
        <f t="shared" si="4"/>
        <v>28.308</v>
      </c>
    </row>
    <row r="34" spans="1:27" s="5" customFormat="1" x14ac:dyDescent="0.25">
      <c r="A34" s="6">
        <f t="shared" si="0"/>
        <v>27</v>
      </c>
      <c r="B34" s="7" t="s">
        <v>32</v>
      </c>
      <c r="C34" s="8" t="s">
        <v>41</v>
      </c>
      <c r="D34" s="18">
        <v>349.75299999999999</v>
      </c>
      <c r="E34" s="29"/>
      <c r="F34" s="18">
        <v>310.50400000000002</v>
      </c>
      <c r="G34" s="29"/>
      <c r="H34" s="18">
        <v>265.339</v>
      </c>
      <c r="I34" s="29"/>
      <c r="J34" s="17">
        <f t="shared" si="1"/>
        <v>925.596</v>
      </c>
      <c r="K34" s="17">
        <f t="shared" si="1"/>
        <v>0</v>
      </c>
      <c r="L34" s="18">
        <v>231.95400000000001</v>
      </c>
      <c r="M34" s="29">
        <v>2.5999999999999999E-2</v>
      </c>
      <c r="N34" s="18">
        <v>183.715</v>
      </c>
      <c r="O34" s="29"/>
      <c r="P34" s="18">
        <v>111.869</v>
      </c>
      <c r="Q34" s="29"/>
      <c r="R34" s="17">
        <f t="shared" si="2"/>
        <v>527.53800000000001</v>
      </c>
      <c r="S34" s="17">
        <f t="shared" si="2"/>
        <v>2.5999999999999999E-2</v>
      </c>
      <c r="T34" s="18">
        <v>83.793999999999997</v>
      </c>
      <c r="U34" s="29"/>
      <c r="V34" s="18">
        <v>81.980999999999995</v>
      </c>
      <c r="W34" s="29"/>
      <c r="X34" s="18">
        <v>164.06200000000001</v>
      </c>
      <c r="Y34" s="29">
        <v>7.0000000000000007E-2</v>
      </c>
      <c r="Z34" s="17">
        <f t="shared" si="3"/>
        <v>329.83699999999999</v>
      </c>
      <c r="AA34" s="17">
        <f t="shared" si="4"/>
        <v>7.0000000000000007E-2</v>
      </c>
    </row>
    <row r="35" spans="1:27" s="5" customFormat="1" x14ac:dyDescent="0.25">
      <c r="A35" s="6">
        <f t="shared" si="0"/>
        <v>28</v>
      </c>
      <c r="B35" s="7" t="s">
        <v>33</v>
      </c>
      <c r="C35" s="8" t="s">
        <v>41</v>
      </c>
      <c r="D35" s="18">
        <v>244.24199999999999</v>
      </c>
      <c r="E35" s="29"/>
      <c r="F35" s="18">
        <v>188.28800000000001</v>
      </c>
      <c r="G35" s="29"/>
      <c r="H35" s="18">
        <v>300.26499999999999</v>
      </c>
      <c r="I35" s="29"/>
      <c r="J35" s="17">
        <f t="shared" si="1"/>
        <v>732.79499999999996</v>
      </c>
      <c r="K35" s="17">
        <f t="shared" si="1"/>
        <v>0</v>
      </c>
      <c r="L35" s="18">
        <v>187.80199999999999</v>
      </c>
      <c r="M35" s="29"/>
      <c r="N35" s="18">
        <v>39.506</v>
      </c>
      <c r="O35" s="29">
        <v>120.92</v>
      </c>
      <c r="P35" s="18">
        <v>88.206000000000003</v>
      </c>
      <c r="Q35" s="29"/>
      <c r="R35" s="17">
        <f t="shared" si="2"/>
        <v>315.51400000000001</v>
      </c>
      <c r="S35" s="17">
        <f t="shared" si="2"/>
        <v>120.92</v>
      </c>
      <c r="T35" s="18">
        <v>83.308999999999997</v>
      </c>
      <c r="U35" s="29"/>
      <c r="V35" s="18">
        <v>79.463999999999999</v>
      </c>
      <c r="W35" s="29"/>
      <c r="X35" s="18">
        <v>123.622</v>
      </c>
      <c r="Y35" s="29"/>
      <c r="Z35" s="17">
        <f t="shared" si="3"/>
        <v>286.39499999999998</v>
      </c>
      <c r="AA35" s="17">
        <f t="shared" si="4"/>
        <v>0</v>
      </c>
    </row>
    <row r="36" spans="1:27" s="5" customFormat="1" x14ac:dyDescent="0.25">
      <c r="A36" s="6">
        <f t="shared" si="0"/>
        <v>29</v>
      </c>
      <c r="B36" s="7" t="s">
        <v>34</v>
      </c>
      <c r="C36" s="8" t="s">
        <v>41</v>
      </c>
      <c r="D36" s="18">
        <v>234.846</v>
      </c>
      <c r="E36" s="29">
        <v>6.0659999999999998</v>
      </c>
      <c r="F36" s="18">
        <v>213.71799999999999</v>
      </c>
      <c r="G36" s="29">
        <v>4.9189999999999996</v>
      </c>
      <c r="H36" s="18">
        <v>219.24600000000001</v>
      </c>
      <c r="I36" s="29">
        <v>4.8230000000000004</v>
      </c>
      <c r="J36" s="17">
        <f t="shared" si="1"/>
        <v>667.81</v>
      </c>
      <c r="K36" s="17">
        <f t="shared" si="1"/>
        <v>15.808</v>
      </c>
      <c r="L36" s="18">
        <v>208.13200000000001</v>
      </c>
      <c r="M36" s="29">
        <v>3.1739999999999999</v>
      </c>
      <c r="N36" s="18">
        <v>174.43799999999999</v>
      </c>
      <c r="O36" s="29">
        <v>1.7869999999999999</v>
      </c>
      <c r="P36" s="18">
        <v>117.97499999999999</v>
      </c>
      <c r="Q36" s="29">
        <v>1.347</v>
      </c>
      <c r="R36" s="17">
        <f t="shared" si="2"/>
        <v>500.54499999999996</v>
      </c>
      <c r="S36" s="17">
        <f t="shared" si="2"/>
        <v>6.3079999999999998</v>
      </c>
      <c r="T36" s="18">
        <v>78.343999999999994</v>
      </c>
      <c r="U36" s="29">
        <v>1.5840000000000001</v>
      </c>
      <c r="V36" s="18">
        <v>95.325999999999993</v>
      </c>
      <c r="W36" s="29">
        <v>2.5350000000000001</v>
      </c>
      <c r="X36" s="18">
        <v>190.489</v>
      </c>
      <c r="Y36" s="29">
        <v>3.2679999999999998</v>
      </c>
      <c r="Z36" s="17">
        <f t="shared" si="3"/>
        <v>364.15899999999999</v>
      </c>
      <c r="AA36" s="17">
        <f t="shared" si="4"/>
        <v>7.3869999999999996</v>
      </c>
    </row>
    <row r="37" spans="1:27" s="5" customFormat="1" x14ac:dyDescent="0.25">
      <c r="A37" s="6">
        <f t="shared" si="0"/>
        <v>30</v>
      </c>
      <c r="B37" s="7" t="s">
        <v>35</v>
      </c>
      <c r="C37" s="8" t="s">
        <v>41</v>
      </c>
      <c r="D37" s="18">
        <v>128.125</v>
      </c>
      <c r="E37" s="29">
        <v>1.6739999999999999</v>
      </c>
      <c r="F37" s="18">
        <v>92.694999999999993</v>
      </c>
      <c r="G37" s="29">
        <v>4.4560000000000004</v>
      </c>
      <c r="H37" s="18">
        <v>97.444000000000003</v>
      </c>
      <c r="I37" s="29">
        <v>1.6739999999999999</v>
      </c>
      <c r="J37" s="17">
        <f t="shared" si="1"/>
        <v>318.26400000000001</v>
      </c>
      <c r="K37" s="17">
        <f t="shared" si="1"/>
        <v>7.8040000000000003</v>
      </c>
      <c r="L37" s="18">
        <v>97.799000000000007</v>
      </c>
      <c r="M37" s="29">
        <v>1.62</v>
      </c>
      <c r="N37" s="18">
        <v>80.978999999999999</v>
      </c>
      <c r="O37" s="29">
        <v>1.6739999999999999</v>
      </c>
      <c r="P37" s="18">
        <v>57.923000000000002</v>
      </c>
      <c r="Q37" s="29">
        <v>1.62</v>
      </c>
      <c r="R37" s="17">
        <f t="shared" si="2"/>
        <v>236.70100000000002</v>
      </c>
      <c r="S37" s="17">
        <f t="shared" si="2"/>
        <v>4.9139999999999997</v>
      </c>
      <c r="T37" s="18">
        <v>50.999000000000002</v>
      </c>
      <c r="U37" s="29">
        <v>1.6739999999999999</v>
      </c>
      <c r="V37" s="18">
        <v>48.436</v>
      </c>
      <c r="W37" s="29">
        <v>1.6739999999999999</v>
      </c>
      <c r="X37" s="18">
        <v>104.146</v>
      </c>
      <c r="Y37" s="29">
        <v>1.62</v>
      </c>
      <c r="Z37" s="17">
        <f t="shared" si="3"/>
        <v>203.58100000000002</v>
      </c>
      <c r="AA37" s="17">
        <f t="shared" si="4"/>
        <v>4.968</v>
      </c>
    </row>
    <row r="38" spans="1:27" s="5" customFormat="1" x14ac:dyDescent="0.25">
      <c r="A38" s="43" t="s">
        <v>36</v>
      </c>
      <c r="B38" s="43"/>
      <c r="C38" s="8" t="s">
        <v>41</v>
      </c>
      <c r="D38" s="19">
        <f>SUM(D8:D37)</f>
        <v>13110.948000000002</v>
      </c>
      <c r="E38" s="19">
        <f t="shared" ref="E38:I38" si="5">SUM(E8:E37)</f>
        <v>527.47500000000002</v>
      </c>
      <c r="F38" s="19">
        <f t="shared" si="5"/>
        <v>12376.863000000001</v>
      </c>
      <c r="G38" s="19">
        <f t="shared" si="5"/>
        <v>379.38399999999996</v>
      </c>
      <c r="H38" s="19">
        <f t="shared" si="5"/>
        <v>11376.137999999995</v>
      </c>
      <c r="I38" s="19">
        <f t="shared" si="5"/>
        <v>268.92099999999994</v>
      </c>
      <c r="J38" s="17">
        <f t="shared" si="1"/>
        <v>36863.948999999993</v>
      </c>
      <c r="K38" s="17">
        <f>E38+G38+I38</f>
        <v>1175.7799999999997</v>
      </c>
      <c r="L38" s="19">
        <f>SUM(L8:L37)</f>
        <v>10427.400999999998</v>
      </c>
      <c r="M38" s="19">
        <f t="shared" ref="M38:Q38" si="6">SUM(M8:M37)</f>
        <v>221.77500000000003</v>
      </c>
      <c r="N38" s="19">
        <f t="shared" si="6"/>
        <v>8882.3319999999985</v>
      </c>
      <c r="O38" s="19">
        <f t="shared" si="6"/>
        <v>2090.9909999999995</v>
      </c>
      <c r="P38" s="19">
        <f t="shared" si="6"/>
        <v>6827.59</v>
      </c>
      <c r="Q38" s="19">
        <f t="shared" si="6"/>
        <v>372.88099999999991</v>
      </c>
      <c r="R38" s="17">
        <f t="shared" si="2"/>
        <v>26137.322999999997</v>
      </c>
      <c r="S38" s="17">
        <f t="shared" si="2"/>
        <v>2685.6469999999995</v>
      </c>
      <c r="T38" s="19">
        <f>SUM(T8:T37)</f>
        <v>5048.0149999999976</v>
      </c>
      <c r="U38" s="19">
        <f t="shared" ref="U38:Y38" si="7">SUM(U8:U37)</f>
        <v>173.08700000000007</v>
      </c>
      <c r="V38" s="19">
        <f t="shared" si="7"/>
        <v>5802.8190000000004</v>
      </c>
      <c r="W38" s="19">
        <f t="shared" si="7"/>
        <v>243.40500000000003</v>
      </c>
      <c r="X38" s="19">
        <f t="shared" si="7"/>
        <v>9358.5300000000007</v>
      </c>
      <c r="Y38" s="19">
        <f t="shared" si="7"/>
        <v>282.54299999999995</v>
      </c>
      <c r="Z38" s="17">
        <f t="shared" si="3"/>
        <v>20209.364000000001</v>
      </c>
      <c r="AA38" s="17">
        <f t="shared" si="4"/>
        <v>699.03500000000008</v>
      </c>
    </row>
  </sheetData>
  <mergeCells count="19">
    <mergeCell ref="A38:B38"/>
    <mergeCell ref="N6:O6"/>
    <mergeCell ref="P6:Q6"/>
    <mergeCell ref="R6:S6"/>
    <mergeCell ref="D6:E6"/>
    <mergeCell ref="F6:G6"/>
    <mergeCell ref="H6:I6"/>
    <mergeCell ref="J6:K6"/>
    <mergeCell ref="L6:M6"/>
    <mergeCell ref="A1:C1"/>
    <mergeCell ref="A5:A7"/>
    <mergeCell ref="B5:B7"/>
    <mergeCell ref="C5:C7"/>
    <mergeCell ref="D5:AA5"/>
    <mergeCell ref="T6:U6"/>
    <mergeCell ref="V6:W6"/>
    <mergeCell ref="X6:Y6"/>
    <mergeCell ref="Z6:AA6"/>
    <mergeCell ref="A3:A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zoomScale="85" zoomScaleNormal="85" workbookViewId="0">
      <pane xSplit="3" ySplit="7" topLeftCell="R8" activePane="bottomRight" state="frozen"/>
      <selection pane="topRight" activeCell="D1" sqref="D1"/>
      <selection pane="bottomLeft" activeCell="A8" sqref="A8"/>
      <selection pane="bottomRight" activeCell="AI22" sqref="AI22"/>
    </sheetView>
  </sheetViews>
  <sheetFormatPr defaultRowHeight="12.75" x14ac:dyDescent="0.2"/>
  <cols>
    <col min="1" max="1" width="5.85546875" style="25" customWidth="1"/>
    <col min="2" max="2" width="28.7109375" style="25" bestFit="1" customWidth="1"/>
    <col min="3" max="3" width="9" style="25" customWidth="1"/>
    <col min="4" max="12" width="15.7109375" style="25" customWidth="1"/>
    <col min="13" max="15" width="15.7109375" style="26" customWidth="1"/>
    <col min="16" max="24" width="15.7109375" style="25" customWidth="1"/>
    <col min="25" max="27" width="15.7109375" style="26" customWidth="1"/>
    <col min="28" max="36" width="15.7109375" style="25" customWidth="1"/>
    <col min="37" max="39" width="15.7109375" style="26" customWidth="1"/>
    <col min="40" max="16384" width="9.140625" style="25"/>
  </cols>
  <sheetData>
    <row r="1" spans="1:39" x14ac:dyDescent="0.2">
      <c r="A1" s="38"/>
      <c r="B1" s="38"/>
      <c r="C1" s="38"/>
      <c r="D1" s="2"/>
      <c r="E1" s="27"/>
      <c r="F1" s="2"/>
      <c r="G1" s="2"/>
      <c r="H1" s="27"/>
      <c r="I1" s="2"/>
      <c r="J1" s="2"/>
      <c r="K1" s="27"/>
      <c r="L1" s="2"/>
      <c r="M1" s="3"/>
      <c r="N1" s="3"/>
      <c r="O1" s="3"/>
      <c r="P1" s="2"/>
      <c r="Q1" s="27"/>
      <c r="R1" s="2"/>
      <c r="S1" s="2"/>
      <c r="T1" s="27"/>
      <c r="U1" s="2"/>
      <c r="V1" s="2"/>
      <c r="W1" s="27"/>
      <c r="X1" s="2"/>
      <c r="Y1" s="3"/>
      <c r="Z1" s="3"/>
      <c r="AA1" s="3"/>
      <c r="AB1" s="28"/>
      <c r="AC1" s="28"/>
      <c r="AD1" s="28"/>
      <c r="AE1" s="28"/>
      <c r="AF1" s="28"/>
      <c r="AG1" s="28"/>
      <c r="AH1" s="28"/>
      <c r="AI1" s="28"/>
      <c r="AJ1" s="28"/>
      <c r="AK1" s="3"/>
      <c r="AL1" s="3"/>
      <c r="AM1" s="3"/>
    </row>
    <row r="2" spans="1:39" ht="15" customHeight="1" x14ac:dyDescent="0.2">
      <c r="A2" s="2"/>
      <c r="B2" s="2"/>
      <c r="C2" s="2"/>
      <c r="D2" s="2"/>
      <c r="E2" s="27"/>
      <c r="F2" s="2"/>
      <c r="G2" s="2"/>
      <c r="H2" s="27"/>
      <c r="I2" s="2"/>
      <c r="J2" s="2"/>
      <c r="K2" s="27"/>
      <c r="L2" s="2"/>
      <c r="M2" s="3"/>
      <c r="N2" s="3"/>
      <c r="O2" s="3"/>
      <c r="P2" s="2"/>
      <c r="Q2" s="27"/>
      <c r="R2" s="2"/>
      <c r="S2" s="2"/>
      <c r="T2" s="27"/>
      <c r="U2" s="2"/>
      <c r="V2" s="2"/>
      <c r="W2" s="27"/>
      <c r="X2" s="2"/>
      <c r="Y2" s="16"/>
      <c r="Z2" s="16"/>
      <c r="AA2" s="16"/>
      <c r="AB2" s="28"/>
      <c r="AC2" s="28"/>
      <c r="AD2" s="28"/>
      <c r="AE2" s="28"/>
      <c r="AF2" s="28"/>
      <c r="AG2" s="28"/>
      <c r="AH2" s="28"/>
      <c r="AI2" s="28"/>
      <c r="AJ2" s="28"/>
      <c r="AK2" s="16"/>
      <c r="AL2" s="16"/>
      <c r="AM2" s="16"/>
    </row>
    <row r="3" spans="1:39" ht="15.75" customHeight="1" x14ac:dyDescent="0.25">
      <c r="A3" s="47" t="s">
        <v>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</row>
    <row r="5" spans="1:39" ht="15" x14ac:dyDescent="0.2">
      <c r="A5" s="39" t="s">
        <v>1</v>
      </c>
      <c r="B5" s="39" t="s">
        <v>2</v>
      </c>
      <c r="C5" s="39" t="s">
        <v>3</v>
      </c>
      <c r="D5" s="45" t="s">
        <v>58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</row>
    <row r="6" spans="1:39" s="5" customFormat="1" ht="12.75" customHeight="1" x14ac:dyDescent="0.25">
      <c r="A6" s="40"/>
      <c r="B6" s="40"/>
      <c r="C6" s="40"/>
      <c r="D6" s="34" t="s">
        <v>4</v>
      </c>
      <c r="E6" s="34"/>
      <c r="F6" s="34"/>
      <c r="G6" s="34" t="s">
        <v>5</v>
      </c>
      <c r="H6" s="34"/>
      <c r="I6" s="34"/>
      <c r="J6" s="34" t="s">
        <v>6</v>
      </c>
      <c r="K6" s="34"/>
      <c r="L6" s="34"/>
      <c r="M6" s="44" t="s">
        <v>7</v>
      </c>
      <c r="N6" s="44"/>
      <c r="O6" s="44"/>
      <c r="P6" s="34" t="s">
        <v>8</v>
      </c>
      <c r="Q6" s="34"/>
      <c r="R6" s="34"/>
      <c r="S6" s="34" t="s">
        <v>9</v>
      </c>
      <c r="T6" s="34"/>
      <c r="U6" s="34"/>
      <c r="V6" s="34" t="s">
        <v>10</v>
      </c>
      <c r="W6" s="34"/>
      <c r="X6" s="34"/>
      <c r="Y6" s="35" t="s">
        <v>11</v>
      </c>
      <c r="Z6" s="46"/>
      <c r="AA6" s="36"/>
      <c r="AB6" s="34" t="s">
        <v>60</v>
      </c>
      <c r="AC6" s="34"/>
      <c r="AD6" s="34"/>
      <c r="AE6" s="34" t="s">
        <v>61</v>
      </c>
      <c r="AF6" s="34"/>
      <c r="AG6" s="34"/>
      <c r="AH6" s="34" t="s">
        <v>62</v>
      </c>
      <c r="AI6" s="34"/>
      <c r="AJ6" s="34"/>
      <c r="AK6" s="35" t="s">
        <v>59</v>
      </c>
      <c r="AL6" s="46"/>
      <c r="AM6" s="36"/>
    </row>
    <row r="7" spans="1:39" s="5" customFormat="1" ht="114.75" x14ac:dyDescent="0.25">
      <c r="A7" s="41"/>
      <c r="B7" s="41"/>
      <c r="C7" s="41"/>
      <c r="D7" s="20" t="s">
        <v>44</v>
      </c>
      <c r="E7" s="20" t="s">
        <v>45</v>
      </c>
      <c r="F7" s="20" t="s">
        <v>46</v>
      </c>
      <c r="G7" s="20" t="s">
        <v>44</v>
      </c>
      <c r="H7" s="20" t="s">
        <v>45</v>
      </c>
      <c r="I7" s="20" t="s">
        <v>46</v>
      </c>
      <c r="J7" s="20" t="s">
        <v>44</v>
      </c>
      <c r="K7" s="20" t="s">
        <v>45</v>
      </c>
      <c r="L7" s="20" t="s">
        <v>46</v>
      </c>
      <c r="M7" s="21" t="s">
        <v>44</v>
      </c>
      <c r="N7" s="21" t="s">
        <v>45</v>
      </c>
      <c r="O7" s="21" t="s">
        <v>46</v>
      </c>
      <c r="P7" s="20" t="s">
        <v>44</v>
      </c>
      <c r="Q7" s="20" t="s">
        <v>45</v>
      </c>
      <c r="R7" s="20" t="s">
        <v>46</v>
      </c>
      <c r="S7" s="20" t="s">
        <v>44</v>
      </c>
      <c r="T7" s="20" t="s">
        <v>45</v>
      </c>
      <c r="U7" s="20" t="s">
        <v>46</v>
      </c>
      <c r="V7" s="20" t="s">
        <v>44</v>
      </c>
      <c r="W7" s="20" t="s">
        <v>45</v>
      </c>
      <c r="X7" s="20" t="s">
        <v>46</v>
      </c>
      <c r="Y7" s="21" t="s">
        <v>44</v>
      </c>
      <c r="Z7" s="21" t="s">
        <v>45</v>
      </c>
      <c r="AA7" s="21" t="s">
        <v>46</v>
      </c>
      <c r="AB7" s="20" t="s">
        <v>44</v>
      </c>
      <c r="AC7" s="20" t="s">
        <v>45</v>
      </c>
      <c r="AD7" s="20" t="s">
        <v>46</v>
      </c>
      <c r="AE7" s="20" t="s">
        <v>44</v>
      </c>
      <c r="AF7" s="20" t="s">
        <v>45</v>
      </c>
      <c r="AG7" s="20" t="s">
        <v>46</v>
      </c>
      <c r="AH7" s="20" t="s">
        <v>44</v>
      </c>
      <c r="AI7" s="20" t="s">
        <v>45</v>
      </c>
      <c r="AJ7" s="20" t="s">
        <v>46</v>
      </c>
      <c r="AK7" s="21" t="s">
        <v>44</v>
      </c>
      <c r="AL7" s="21" t="s">
        <v>45</v>
      </c>
      <c r="AM7" s="21" t="s">
        <v>46</v>
      </c>
    </row>
    <row r="8" spans="1:39" s="5" customFormat="1" ht="15" x14ac:dyDescent="0.25">
      <c r="A8" s="6">
        <v>1</v>
      </c>
      <c r="B8" s="7" t="s">
        <v>12</v>
      </c>
      <c r="C8" s="8" t="s">
        <v>41</v>
      </c>
      <c r="D8" s="22">
        <v>105.88</v>
      </c>
      <c r="E8" s="22">
        <v>72.790000000000006</v>
      </c>
      <c r="F8" s="22">
        <v>0</v>
      </c>
      <c r="G8" s="22">
        <v>73.260000000000005</v>
      </c>
      <c r="H8" s="22">
        <v>83.23</v>
      </c>
      <c r="I8" s="22">
        <v>0</v>
      </c>
      <c r="J8" s="22">
        <v>55.85</v>
      </c>
      <c r="K8" s="22">
        <v>107.61</v>
      </c>
      <c r="L8" s="22">
        <v>0</v>
      </c>
      <c r="M8" s="23">
        <f>D8+G8+J8</f>
        <v>234.98999999999998</v>
      </c>
      <c r="N8" s="23">
        <f>E8+H8+K8</f>
        <v>263.63</v>
      </c>
      <c r="O8" s="23">
        <f>F8+I8+L8</f>
        <v>0</v>
      </c>
      <c r="P8" s="22">
        <v>60.81</v>
      </c>
      <c r="Q8" s="22">
        <v>102.21000000000001</v>
      </c>
      <c r="R8" s="22">
        <v>0.48</v>
      </c>
      <c r="S8" s="22">
        <v>42.64</v>
      </c>
      <c r="T8" s="22">
        <v>115.124</v>
      </c>
      <c r="U8" s="22">
        <v>0</v>
      </c>
      <c r="V8" s="22">
        <v>35.07</v>
      </c>
      <c r="W8" s="22">
        <v>116.989</v>
      </c>
      <c r="X8" s="22">
        <v>0</v>
      </c>
      <c r="Y8" s="24">
        <f>P8+S8+V8</f>
        <v>138.52000000000001</v>
      </c>
      <c r="Z8" s="23">
        <f>Q8+T8+W8</f>
        <v>334.32299999999998</v>
      </c>
      <c r="AA8" s="24">
        <f>R8+U8+X8</f>
        <v>0.48</v>
      </c>
      <c r="AB8" s="22">
        <v>33.119999999999997</v>
      </c>
      <c r="AC8" s="22">
        <v>76.533999999999992</v>
      </c>
      <c r="AD8" s="22">
        <v>0</v>
      </c>
      <c r="AE8" s="22">
        <v>54.97</v>
      </c>
      <c r="AF8" s="22">
        <v>95.566999999999993</v>
      </c>
      <c r="AG8" s="22">
        <v>0</v>
      </c>
      <c r="AH8" s="22">
        <v>66.92</v>
      </c>
      <c r="AI8" s="22">
        <v>85.956000000000003</v>
      </c>
      <c r="AJ8" s="22">
        <v>0</v>
      </c>
      <c r="AK8" s="24">
        <v>155.01</v>
      </c>
      <c r="AL8" s="23">
        <f>AC8+AF8+AI8</f>
        <v>258.05700000000002</v>
      </c>
      <c r="AM8" s="24">
        <f>AD8+AG8+AJ8</f>
        <v>0</v>
      </c>
    </row>
    <row r="9" spans="1:39" s="5" customFormat="1" ht="15" x14ac:dyDescent="0.25">
      <c r="A9" s="6">
        <f t="shared" ref="A9:A37" si="0">A8+1</f>
        <v>2</v>
      </c>
      <c r="B9" s="7" t="s">
        <v>13</v>
      </c>
      <c r="C9" s="8" t="s">
        <v>41</v>
      </c>
      <c r="D9" s="22">
        <v>69.38</v>
      </c>
      <c r="E9" s="22">
        <v>446.21999999999997</v>
      </c>
      <c r="F9" s="22">
        <v>3.28</v>
      </c>
      <c r="G9" s="22">
        <v>68.72</v>
      </c>
      <c r="H9" s="22">
        <v>433.755</v>
      </c>
      <c r="I9" s="22">
        <v>3.08</v>
      </c>
      <c r="J9" s="22">
        <v>49.88</v>
      </c>
      <c r="K9" s="22">
        <v>395.43299999999999</v>
      </c>
      <c r="L9" s="22">
        <v>5.0599999999999996</v>
      </c>
      <c r="M9" s="23">
        <f t="shared" ref="M9:M37" si="1">D9+G9+J9</f>
        <v>187.98</v>
      </c>
      <c r="N9" s="23">
        <f t="shared" ref="N9:N37" si="2">E9+H9+K9</f>
        <v>1275.4079999999999</v>
      </c>
      <c r="O9" s="23">
        <f t="shared" ref="O9:O37" si="3">F9+I9+L9</f>
        <v>11.419999999999998</v>
      </c>
      <c r="P9" s="22">
        <v>63.97</v>
      </c>
      <c r="Q9" s="22">
        <v>405.03199999999998</v>
      </c>
      <c r="R9" s="22">
        <v>3.05</v>
      </c>
      <c r="S9" s="22">
        <v>60.37</v>
      </c>
      <c r="T9" s="22">
        <v>420.27500000000003</v>
      </c>
      <c r="U9" s="22">
        <v>3.13</v>
      </c>
      <c r="V9" s="22">
        <v>56.41</v>
      </c>
      <c r="W9" s="22">
        <v>440.48399999999998</v>
      </c>
      <c r="X9" s="22">
        <v>7.41</v>
      </c>
      <c r="Y9" s="24">
        <f t="shared" ref="Y9:Y37" si="4">P9+S9+V9</f>
        <v>180.75</v>
      </c>
      <c r="Z9" s="23">
        <f t="shared" ref="Z9:Z37" si="5">Q9+T9+W9</f>
        <v>1265.7909999999999</v>
      </c>
      <c r="AA9" s="24">
        <f t="shared" ref="AA9:AA37" si="6">R9+U9+X9</f>
        <v>13.59</v>
      </c>
      <c r="AB9" s="22">
        <v>29.24</v>
      </c>
      <c r="AC9" s="22">
        <v>377.49</v>
      </c>
      <c r="AD9" s="22">
        <v>4.33</v>
      </c>
      <c r="AE9" s="22">
        <v>39.67</v>
      </c>
      <c r="AF9" s="22">
        <v>388.92500000000001</v>
      </c>
      <c r="AG9" s="22">
        <v>3.83</v>
      </c>
      <c r="AH9" s="22">
        <v>37.119999999999997</v>
      </c>
      <c r="AI9" s="22">
        <v>405.98199999999997</v>
      </c>
      <c r="AJ9" s="22">
        <v>3.86</v>
      </c>
      <c r="AK9" s="24">
        <v>106.03</v>
      </c>
      <c r="AL9" s="23">
        <f t="shared" ref="AL9:AL37" si="7">AC9+AF9+AI9</f>
        <v>1172.3969999999999</v>
      </c>
      <c r="AM9" s="24">
        <f t="shared" ref="AM9:AM37" si="8">AD9+AG9+AJ9</f>
        <v>12.02</v>
      </c>
    </row>
    <row r="10" spans="1:39" s="5" customFormat="1" ht="15" x14ac:dyDescent="0.25">
      <c r="A10" s="6">
        <f t="shared" si="0"/>
        <v>3</v>
      </c>
      <c r="B10" s="7" t="s">
        <v>14</v>
      </c>
      <c r="C10" s="8" t="s">
        <v>41</v>
      </c>
      <c r="D10" s="22">
        <v>46.63</v>
      </c>
      <c r="E10" s="22">
        <v>125.99</v>
      </c>
      <c r="F10" s="22">
        <v>0</v>
      </c>
      <c r="G10" s="22">
        <v>49.54</v>
      </c>
      <c r="H10" s="22">
        <v>68.55</v>
      </c>
      <c r="I10" s="22">
        <v>0</v>
      </c>
      <c r="J10" s="22">
        <v>51.64</v>
      </c>
      <c r="K10" s="22">
        <v>83.15</v>
      </c>
      <c r="L10" s="22">
        <v>0</v>
      </c>
      <c r="M10" s="23">
        <f t="shared" si="1"/>
        <v>147.81</v>
      </c>
      <c r="N10" s="23">
        <f t="shared" si="2"/>
        <v>277.69</v>
      </c>
      <c r="O10" s="23">
        <f t="shared" si="3"/>
        <v>0</v>
      </c>
      <c r="P10" s="22">
        <v>34.31</v>
      </c>
      <c r="Q10" s="22">
        <v>114.09</v>
      </c>
      <c r="R10" s="22">
        <v>0</v>
      </c>
      <c r="S10" s="22">
        <v>51.92</v>
      </c>
      <c r="T10" s="22">
        <v>84.4</v>
      </c>
      <c r="U10" s="22">
        <v>0</v>
      </c>
      <c r="V10" s="22">
        <v>25.51</v>
      </c>
      <c r="W10" s="22">
        <v>88.84</v>
      </c>
      <c r="X10" s="22">
        <v>0</v>
      </c>
      <c r="Y10" s="24">
        <f t="shared" si="4"/>
        <v>111.74000000000001</v>
      </c>
      <c r="Z10" s="23">
        <f t="shared" si="5"/>
        <v>287.33000000000004</v>
      </c>
      <c r="AA10" s="24">
        <f t="shared" si="6"/>
        <v>0</v>
      </c>
      <c r="AB10" s="22">
        <v>33.090000000000003</v>
      </c>
      <c r="AC10" s="22">
        <v>64.8</v>
      </c>
      <c r="AD10" s="22">
        <v>0</v>
      </c>
      <c r="AE10" s="22">
        <v>37.15</v>
      </c>
      <c r="AF10" s="22">
        <v>80.02</v>
      </c>
      <c r="AG10" s="22">
        <v>0.16</v>
      </c>
      <c r="AH10" s="22">
        <v>44.45</v>
      </c>
      <c r="AI10" s="22">
        <v>70.38</v>
      </c>
      <c r="AJ10" s="22">
        <v>1.18</v>
      </c>
      <c r="AK10" s="24">
        <v>114.69000000000001</v>
      </c>
      <c r="AL10" s="23">
        <f t="shared" si="7"/>
        <v>215.2</v>
      </c>
      <c r="AM10" s="24">
        <f t="shared" si="8"/>
        <v>1.3399999999999999</v>
      </c>
    </row>
    <row r="11" spans="1:39" s="5" customFormat="1" ht="15" x14ac:dyDescent="0.25">
      <c r="A11" s="6">
        <f t="shared" si="0"/>
        <v>4</v>
      </c>
      <c r="B11" s="7" t="s">
        <v>15</v>
      </c>
      <c r="C11" s="8" t="s">
        <v>41</v>
      </c>
      <c r="D11" s="22">
        <v>55.95</v>
      </c>
      <c r="E11" s="22">
        <v>387.61699999999996</v>
      </c>
      <c r="F11" s="22">
        <v>0.34</v>
      </c>
      <c r="G11" s="22">
        <v>42.06</v>
      </c>
      <c r="H11" s="22">
        <v>412.11200000000002</v>
      </c>
      <c r="I11" s="22">
        <v>0.34</v>
      </c>
      <c r="J11" s="22">
        <v>47.51</v>
      </c>
      <c r="K11" s="22">
        <v>355.45399999999995</v>
      </c>
      <c r="L11" s="22">
        <v>0.34</v>
      </c>
      <c r="M11" s="23">
        <f t="shared" si="1"/>
        <v>145.52000000000001</v>
      </c>
      <c r="N11" s="23">
        <f t="shared" si="2"/>
        <v>1155.183</v>
      </c>
      <c r="O11" s="23">
        <f t="shared" si="3"/>
        <v>1.02</v>
      </c>
      <c r="P11" s="22">
        <v>44.03</v>
      </c>
      <c r="Q11" s="22">
        <v>353.77099999999996</v>
      </c>
      <c r="R11" s="22">
        <v>0.34</v>
      </c>
      <c r="S11" s="22">
        <v>26.14</v>
      </c>
      <c r="T11" s="22">
        <v>369.96600000000001</v>
      </c>
      <c r="U11" s="22">
        <v>0.34</v>
      </c>
      <c r="V11" s="22">
        <v>33.130000000000003</v>
      </c>
      <c r="W11" s="22">
        <v>348.95600000000002</v>
      </c>
      <c r="X11" s="22">
        <v>0.34</v>
      </c>
      <c r="Y11" s="24">
        <f t="shared" si="4"/>
        <v>103.30000000000001</v>
      </c>
      <c r="Z11" s="23">
        <f t="shared" si="5"/>
        <v>1072.693</v>
      </c>
      <c r="AA11" s="24">
        <f t="shared" si="6"/>
        <v>1.02</v>
      </c>
      <c r="AB11" s="22">
        <v>19.38</v>
      </c>
      <c r="AC11" s="22">
        <v>373.024</v>
      </c>
      <c r="AD11" s="22">
        <v>0.34</v>
      </c>
      <c r="AE11" s="22">
        <v>28.33</v>
      </c>
      <c r="AF11" s="22">
        <v>346.72400000000005</v>
      </c>
      <c r="AG11" s="22">
        <v>0.34</v>
      </c>
      <c r="AH11" s="22">
        <v>34.229999999999997</v>
      </c>
      <c r="AI11" s="22">
        <v>338.78499999999997</v>
      </c>
      <c r="AJ11" s="22">
        <v>0.34</v>
      </c>
      <c r="AK11" s="24">
        <v>81.94</v>
      </c>
      <c r="AL11" s="23">
        <f t="shared" si="7"/>
        <v>1058.5329999999999</v>
      </c>
      <c r="AM11" s="24">
        <f t="shared" si="8"/>
        <v>1.02</v>
      </c>
    </row>
    <row r="12" spans="1:39" s="5" customFormat="1" ht="15" x14ac:dyDescent="0.25">
      <c r="A12" s="6">
        <f t="shared" si="0"/>
        <v>5</v>
      </c>
      <c r="B12" s="7" t="s">
        <v>51</v>
      </c>
      <c r="C12" s="8" t="s">
        <v>41</v>
      </c>
      <c r="D12" s="22">
        <v>111.72</v>
      </c>
      <c r="E12" s="22">
        <v>3676.7889999999998</v>
      </c>
      <c r="F12" s="22">
        <v>142.227</v>
      </c>
      <c r="G12" s="22">
        <v>88.47</v>
      </c>
      <c r="H12" s="22">
        <v>3321.3809999999999</v>
      </c>
      <c r="I12" s="22">
        <v>110.443</v>
      </c>
      <c r="J12" s="22">
        <v>134.59</v>
      </c>
      <c r="K12" s="22">
        <v>3174.4839999999999</v>
      </c>
      <c r="L12" s="22">
        <v>136.11199999999999</v>
      </c>
      <c r="M12" s="23">
        <f t="shared" si="1"/>
        <v>334.78</v>
      </c>
      <c r="N12" s="23">
        <f t="shared" si="2"/>
        <v>10172.654</v>
      </c>
      <c r="O12" s="23">
        <f t="shared" si="3"/>
        <v>388.78200000000004</v>
      </c>
      <c r="P12" s="22">
        <v>82.64</v>
      </c>
      <c r="Q12" s="22">
        <v>3162.0520000000001</v>
      </c>
      <c r="R12" s="22">
        <v>109.789</v>
      </c>
      <c r="S12" s="22">
        <v>101.48</v>
      </c>
      <c r="T12" s="22">
        <v>3068.46</v>
      </c>
      <c r="U12" s="22">
        <v>102.902</v>
      </c>
      <c r="V12" s="22">
        <v>54.13</v>
      </c>
      <c r="W12" s="22">
        <v>3054.9569999999999</v>
      </c>
      <c r="X12" s="22">
        <v>96.665999999999997</v>
      </c>
      <c r="Y12" s="24">
        <f t="shared" si="4"/>
        <v>238.25</v>
      </c>
      <c r="Z12" s="23">
        <f t="shared" si="5"/>
        <v>9285.469000000001</v>
      </c>
      <c r="AA12" s="24">
        <f t="shared" si="6"/>
        <v>309.35699999999997</v>
      </c>
      <c r="AB12" s="22">
        <v>68.08</v>
      </c>
      <c r="AC12" s="22">
        <v>2751.5949999999998</v>
      </c>
      <c r="AD12" s="22">
        <v>134.06299999999999</v>
      </c>
      <c r="AE12" s="22">
        <v>71.010000000000005</v>
      </c>
      <c r="AF12" s="22">
        <v>3175.2650000000003</v>
      </c>
      <c r="AG12" s="22">
        <v>96.548999999999992</v>
      </c>
      <c r="AH12" s="22">
        <v>81.25</v>
      </c>
      <c r="AI12" s="22">
        <v>3181.0839999999998</v>
      </c>
      <c r="AJ12" s="22">
        <v>148.18799999999999</v>
      </c>
      <c r="AK12" s="24">
        <v>220.34</v>
      </c>
      <c r="AL12" s="23">
        <f t="shared" si="7"/>
        <v>9107.9439999999995</v>
      </c>
      <c r="AM12" s="24">
        <f t="shared" si="8"/>
        <v>378.79999999999995</v>
      </c>
    </row>
    <row r="13" spans="1:39" s="5" customFormat="1" ht="15" x14ac:dyDescent="0.25">
      <c r="A13" s="6">
        <f t="shared" si="0"/>
        <v>6</v>
      </c>
      <c r="B13" s="7" t="s">
        <v>52</v>
      </c>
      <c r="C13" s="8" t="s">
        <v>41</v>
      </c>
      <c r="D13" s="22">
        <v>47.63</v>
      </c>
      <c r="E13" s="22">
        <v>9206.4409999999989</v>
      </c>
      <c r="F13" s="22">
        <v>148.68</v>
      </c>
      <c r="G13" s="22">
        <v>36.090000000000003</v>
      </c>
      <c r="H13" s="22">
        <v>8681.0730000000003</v>
      </c>
      <c r="I13" s="22">
        <v>150.88199999999998</v>
      </c>
      <c r="J13" s="22">
        <v>47.51</v>
      </c>
      <c r="K13" s="22">
        <v>7996.4480000000003</v>
      </c>
      <c r="L13" s="22">
        <v>147.947</v>
      </c>
      <c r="M13" s="23">
        <f t="shared" si="1"/>
        <v>131.22999999999999</v>
      </c>
      <c r="N13" s="23">
        <f t="shared" si="2"/>
        <v>25883.962</v>
      </c>
      <c r="O13" s="23">
        <f t="shared" si="3"/>
        <v>447.50900000000001</v>
      </c>
      <c r="P13" s="22">
        <v>33.880000000000003</v>
      </c>
      <c r="Q13" s="22">
        <v>8404.6679999999997</v>
      </c>
      <c r="R13" s="22">
        <v>144.21800000000002</v>
      </c>
      <c r="S13" s="22">
        <v>48.27</v>
      </c>
      <c r="T13" s="22">
        <v>8099.2489999999998</v>
      </c>
      <c r="U13" s="22">
        <v>146.827</v>
      </c>
      <c r="V13" s="22">
        <v>46.37</v>
      </c>
      <c r="W13" s="22">
        <v>8008.018</v>
      </c>
      <c r="X13" s="22">
        <v>152.66</v>
      </c>
      <c r="Y13" s="24">
        <f t="shared" si="4"/>
        <v>128.52000000000001</v>
      </c>
      <c r="Z13" s="23">
        <f t="shared" si="5"/>
        <v>24511.935000000001</v>
      </c>
      <c r="AA13" s="24">
        <f t="shared" si="6"/>
        <v>443.70500000000004</v>
      </c>
      <c r="AB13" s="22">
        <v>26.48</v>
      </c>
      <c r="AC13" s="22">
        <v>7134.527</v>
      </c>
      <c r="AD13" s="22">
        <v>164.83699999999999</v>
      </c>
      <c r="AE13" s="22">
        <v>27.35</v>
      </c>
      <c r="AF13" s="22">
        <v>7715.0599999999995</v>
      </c>
      <c r="AG13" s="22">
        <v>157.614</v>
      </c>
      <c r="AH13" s="22">
        <v>30.43</v>
      </c>
      <c r="AI13" s="22">
        <v>8184.6710000000003</v>
      </c>
      <c r="AJ13" s="22">
        <v>169.048</v>
      </c>
      <c r="AK13" s="24">
        <v>84.259999999999991</v>
      </c>
      <c r="AL13" s="23">
        <f t="shared" si="7"/>
        <v>23034.258000000002</v>
      </c>
      <c r="AM13" s="24">
        <f t="shared" si="8"/>
        <v>491.49900000000002</v>
      </c>
    </row>
    <row r="14" spans="1:39" s="5" customFormat="1" ht="15" x14ac:dyDescent="0.25">
      <c r="A14" s="6">
        <f t="shared" si="0"/>
        <v>7</v>
      </c>
      <c r="B14" s="7" t="s">
        <v>53</v>
      </c>
      <c r="C14" s="8" t="s">
        <v>41</v>
      </c>
      <c r="D14" s="22">
        <v>93.14</v>
      </c>
      <c r="E14" s="22">
        <v>44564.163</v>
      </c>
      <c r="F14" s="22">
        <v>480.37799999999999</v>
      </c>
      <c r="G14" s="22">
        <v>75.8</v>
      </c>
      <c r="H14" s="22">
        <v>40834.552000000003</v>
      </c>
      <c r="I14" s="22">
        <v>532.04999999999995</v>
      </c>
      <c r="J14" s="22">
        <v>65.83</v>
      </c>
      <c r="K14" s="22">
        <v>36381.050999999999</v>
      </c>
      <c r="L14" s="22">
        <v>524.32600000000002</v>
      </c>
      <c r="M14" s="23">
        <f t="shared" si="1"/>
        <v>234.76999999999998</v>
      </c>
      <c r="N14" s="23">
        <f t="shared" si="2"/>
        <v>121779.766</v>
      </c>
      <c r="O14" s="23">
        <f t="shared" si="3"/>
        <v>1536.7539999999999</v>
      </c>
      <c r="P14" s="22">
        <v>54.65</v>
      </c>
      <c r="Q14" s="22">
        <v>38798.004000000001</v>
      </c>
      <c r="R14" s="22">
        <v>578.57799999999997</v>
      </c>
      <c r="S14" s="22">
        <v>113.44</v>
      </c>
      <c r="T14" s="22">
        <v>35743.983999999997</v>
      </c>
      <c r="U14" s="22">
        <v>471.35500000000002</v>
      </c>
      <c r="V14" s="22">
        <v>67.63</v>
      </c>
      <c r="W14" s="22">
        <v>36776.398999999998</v>
      </c>
      <c r="X14" s="22">
        <v>399.77199999999999</v>
      </c>
      <c r="Y14" s="24">
        <f t="shared" si="4"/>
        <v>235.72</v>
      </c>
      <c r="Z14" s="23">
        <f t="shared" si="5"/>
        <v>111318.38699999999</v>
      </c>
      <c r="AA14" s="24">
        <f t="shared" si="6"/>
        <v>1449.7049999999999</v>
      </c>
      <c r="AB14" s="22">
        <v>52.9</v>
      </c>
      <c r="AC14" s="22">
        <v>34098.528999999995</v>
      </c>
      <c r="AD14" s="22">
        <v>539.68799999999999</v>
      </c>
      <c r="AE14" s="22">
        <v>88.86</v>
      </c>
      <c r="AF14" s="22">
        <v>35277.644999999997</v>
      </c>
      <c r="AG14" s="22">
        <v>849.11699999999996</v>
      </c>
      <c r="AH14" s="22">
        <v>162.24</v>
      </c>
      <c r="AI14" s="22">
        <v>37993.192999999999</v>
      </c>
      <c r="AJ14" s="22">
        <v>915.2170000000001</v>
      </c>
      <c r="AK14" s="24">
        <v>304</v>
      </c>
      <c r="AL14" s="23">
        <f t="shared" si="7"/>
        <v>107369.367</v>
      </c>
      <c r="AM14" s="24">
        <f t="shared" si="8"/>
        <v>2304.0219999999999</v>
      </c>
    </row>
    <row r="15" spans="1:39" s="5" customFormat="1" ht="15" x14ac:dyDescent="0.25">
      <c r="A15" s="6">
        <f t="shared" si="0"/>
        <v>8</v>
      </c>
      <c r="B15" s="7" t="s">
        <v>54</v>
      </c>
      <c r="C15" s="8" t="s">
        <v>41</v>
      </c>
      <c r="D15" s="22">
        <v>65.209999999999994</v>
      </c>
      <c r="E15" s="22">
        <v>1611.373</v>
      </c>
      <c r="F15" s="22">
        <v>6.2360000000000007</v>
      </c>
      <c r="G15" s="22">
        <v>58.65</v>
      </c>
      <c r="H15" s="22">
        <v>1561.596</v>
      </c>
      <c r="I15" s="22">
        <v>5.4589999999999996</v>
      </c>
      <c r="J15" s="22">
        <v>54.14</v>
      </c>
      <c r="K15" s="22">
        <v>1374.211</v>
      </c>
      <c r="L15" s="22">
        <v>4.2250000000000005</v>
      </c>
      <c r="M15" s="23">
        <f t="shared" si="1"/>
        <v>178</v>
      </c>
      <c r="N15" s="23">
        <f t="shared" si="2"/>
        <v>4547.18</v>
      </c>
      <c r="O15" s="23">
        <f t="shared" si="3"/>
        <v>15.920000000000002</v>
      </c>
      <c r="P15" s="22">
        <v>48.38</v>
      </c>
      <c r="Q15" s="22">
        <v>1427.559</v>
      </c>
      <c r="R15" s="22">
        <v>8.5939999999999994</v>
      </c>
      <c r="S15" s="22">
        <v>51.58</v>
      </c>
      <c r="T15" s="22">
        <v>1406.9590000000001</v>
      </c>
      <c r="U15" s="22">
        <v>5.2850000000000001</v>
      </c>
      <c r="V15" s="22">
        <v>50.87</v>
      </c>
      <c r="W15" s="22">
        <v>1461.3960000000002</v>
      </c>
      <c r="X15" s="22">
        <v>6.23</v>
      </c>
      <c r="Y15" s="24">
        <f t="shared" si="4"/>
        <v>150.83000000000001</v>
      </c>
      <c r="Z15" s="23">
        <f t="shared" si="5"/>
        <v>4295.9140000000007</v>
      </c>
      <c r="AA15" s="24">
        <f t="shared" si="6"/>
        <v>20.109000000000002</v>
      </c>
      <c r="AB15" s="22">
        <v>38.21</v>
      </c>
      <c r="AC15" s="22">
        <v>1231.355</v>
      </c>
      <c r="AD15" s="22">
        <v>21.981999999999999</v>
      </c>
      <c r="AE15" s="22">
        <v>37.9</v>
      </c>
      <c r="AF15" s="22">
        <v>1386.5650000000001</v>
      </c>
      <c r="AG15" s="22">
        <v>11.714</v>
      </c>
      <c r="AH15" s="22">
        <v>44.53</v>
      </c>
      <c r="AI15" s="22">
        <v>1411.3219999999999</v>
      </c>
      <c r="AJ15" s="22">
        <v>9.6549999999999994</v>
      </c>
      <c r="AK15" s="24">
        <v>120.64</v>
      </c>
      <c r="AL15" s="23">
        <f t="shared" si="7"/>
        <v>4029.2420000000002</v>
      </c>
      <c r="AM15" s="24">
        <f t="shared" si="8"/>
        <v>43.350999999999999</v>
      </c>
    </row>
    <row r="16" spans="1:39" s="5" customFormat="1" ht="15" x14ac:dyDescent="0.25">
      <c r="A16" s="6">
        <f t="shared" si="0"/>
        <v>9</v>
      </c>
      <c r="B16" s="7" t="s">
        <v>55</v>
      </c>
      <c r="C16" s="8" t="s">
        <v>41</v>
      </c>
      <c r="D16" s="22">
        <v>592.66</v>
      </c>
      <c r="E16" s="22">
        <v>3591.221</v>
      </c>
      <c r="F16" s="22">
        <v>224.904</v>
      </c>
      <c r="G16" s="22">
        <v>493.28</v>
      </c>
      <c r="H16" s="22">
        <v>3493.4880000000003</v>
      </c>
      <c r="I16" s="22">
        <v>242.17399999999998</v>
      </c>
      <c r="J16" s="22">
        <v>407.73</v>
      </c>
      <c r="K16" s="22">
        <v>3103.5209999999997</v>
      </c>
      <c r="L16" s="22">
        <v>224.274</v>
      </c>
      <c r="M16" s="23">
        <f t="shared" si="1"/>
        <v>1493.67</v>
      </c>
      <c r="N16" s="23">
        <f t="shared" si="2"/>
        <v>10188.23</v>
      </c>
      <c r="O16" s="23">
        <f t="shared" si="3"/>
        <v>691.35199999999998</v>
      </c>
      <c r="P16" s="22">
        <v>328.16</v>
      </c>
      <c r="Q16" s="22">
        <v>3226.7309999999998</v>
      </c>
      <c r="R16" s="22">
        <v>251.60399999999998</v>
      </c>
      <c r="S16" s="22">
        <v>271.95999999999998</v>
      </c>
      <c r="T16" s="22">
        <v>3010.0240000000003</v>
      </c>
      <c r="U16" s="22">
        <v>238.45400000000001</v>
      </c>
      <c r="V16" s="22">
        <v>207.69</v>
      </c>
      <c r="W16" s="22">
        <v>3047.5309999999999</v>
      </c>
      <c r="X16" s="22">
        <v>230.29500000000002</v>
      </c>
      <c r="Y16" s="24">
        <f t="shared" si="4"/>
        <v>807.81</v>
      </c>
      <c r="Z16" s="23">
        <f t="shared" si="5"/>
        <v>9284.2860000000001</v>
      </c>
      <c r="AA16" s="24">
        <f t="shared" si="6"/>
        <v>720.35300000000007</v>
      </c>
      <c r="AB16" s="22">
        <v>175.05</v>
      </c>
      <c r="AC16" s="22">
        <v>2809.9160000000002</v>
      </c>
      <c r="AD16" s="22">
        <v>241.81400000000002</v>
      </c>
      <c r="AE16" s="22">
        <v>180.55</v>
      </c>
      <c r="AF16" s="22">
        <v>2882.7849999999999</v>
      </c>
      <c r="AG16" s="22">
        <v>238.62400000000002</v>
      </c>
      <c r="AH16" s="22">
        <v>202.22</v>
      </c>
      <c r="AI16" s="22">
        <v>3158.7759999999998</v>
      </c>
      <c r="AJ16" s="22">
        <v>232.464</v>
      </c>
      <c r="AK16" s="24">
        <v>557.82000000000005</v>
      </c>
      <c r="AL16" s="23">
        <f t="shared" si="7"/>
        <v>8851.476999999999</v>
      </c>
      <c r="AM16" s="24">
        <f t="shared" si="8"/>
        <v>712.90200000000004</v>
      </c>
    </row>
    <row r="17" spans="1:39" s="5" customFormat="1" ht="15" x14ac:dyDescent="0.25">
      <c r="A17" s="6">
        <f t="shared" si="0"/>
        <v>10</v>
      </c>
      <c r="B17" s="7" t="s">
        <v>56</v>
      </c>
      <c r="C17" s="8" t="s">
        <v>41</v>
      </c>
      <c r="D17" s="22">
        <v>109.35</v>
      </c>
      <c r="E17" s="22">
        <v>195.11</v>
      </c>
      <c r="F17" s="22">
        <v>3.94</v>
      </c>
      <c r="G17" s="22">
        <v>93.67</v>
      </c>
      <c r="H17" s="22">
        <v>194.19</v>
      </c>
      <c r="I17" s="22">
        <v>4.49</v>
      </c>
      <c r="J17" s="22">
        <v>89.65</v>
      </c>
      <c r="K17" s="22">
        <v>182.22</v>
      </c>
      <c r="L17" s="22">
        <v>3.98</v>
      </c>
      <c r="M17" s="23">
        <f t="shared" si="1"/>
        <v>292.66999999999996</v>
      </c>
      <c r="N17" s="23">
        <f t="shared" si="2"/>
        <v>571.52</v>
      </c>
      <c r="O17" s="23">
        <f t="shared" si="3"/>
        <v>12.41</v>
      </c>
      <c r="P17" s="22">
        <v>52.22</v>
      </c>
      <c r="Q17" s="22">
        <v>190.5</v>
      </c>
      <c r="R17" s="22">
        <v>3.92</v>
      </c>
      <c r="S17" s="22">
        <v>101.67</v>
      </c>
      <c r="T17" s="22">
        <v>164.33</v>
      </c>
      <c r="U17" s="22">
        <v>3.84</v>
      </c>
      <c r="V17" s="22">
        <v>85.33</v>
      </c>
      <c r="W17" s="22">
        <v>182.82</v>
      </c>
      <c r="X17" s="22">
        <v>2.29</v>
      </c>
      <c r="Y17" s="24">
        <f t="shared" si="4"/>
        <v>239.21999999999997</v>
      </c>
      <c r="Z17" s="23">
        <f t="shared" si="5"/>
        <v>537.65000000000009</v>
      </c>
      <c r="AA17" s="24">
        <f t="shared" si="6"/>
        <v>10.050000000000001</v>
      </c>
      <c r="AB17" s="22">
        <v>47.89</v>
      </c>
      <c r="AC17" s="22">
        <v>199.61</v>
      </c>
      <c r="AD17" s="22">
        <v>5.0599999999999996</v>
      </c>
      <c r="AE17" s="22">
        <v>59.16</v>
      </c>
      <c r="AF17" s="22">
        <v>187.45</v>
      </c>
      <c r="AG17" s="22">
        <v>3.67</v>
      </c>
      <c r="AH17" s="22">
        <v>53.4</v>
      </c>
      <c r="AI17" s="22">
        <v>199.45</v>
      </c>
      <c r="AJ17" s="22">
        <v>3.75</v>
      </c>
      <c r="AK17" s="24">
        <v>160.44999999999999</v>
      </c>
      <c r="AL17" s="23">
        <f t="shared" si="7"/>
        <v>586.51</v>
      </c>
      <c r="AM17" s="24">
        <f t="shared" si="8"/>
        <v>12.48</v>
      </c>
    </row>
    <row r="18" spans="1:39" s="5" customFormat="1" ht="15" x14ac:dyDescent="0.25">
      <c r="A18" s="6">
        <f t="shared" si="0"/>
        <v>11</v>
      </c>
      <c r="B18" s="7" t="s">
        <v>16</v>
      </c>
      <c r="C18" s="8" t="s">
        <v>41</v>
      </c>
      <c r="D18" s="22">
        <v>22.94</v>
      </c>
      <c r="E18" s="22">
        <v>29.87</v>
      </c>
      <c r="F18" s="22">
        <v>0</v>
      </c>
      <c r="G18" s="22">
        <v>22.81</v>
      </c>
      <c r="H18" s="22">
        <v>25.06</v>
      </c>
      <c r="I18" s="22">
        <v>0</v>
      </c>
      <c r="J18" s="22">
        <v>11.24</v>
      </c>
      <c r="K18" s="22">
        <v>42.36</v>
      </c>
      <c r="L18" s="22">
        <v>0</v>
      </c>
      <c r="M18" s="23">
        <f t="shared" si="1"/>
        <v>56.99</v>
      </c>
      <c r="N18" s="23">
        <f t="shared" si="2"/>
        <v>97.289999999999992</v>
      </c>
      <c r="O18" s="23">
        <f t="shared" si="3"/>
        <v>0</v>
      </c>
      <c r="P18" s="22">
        <v>6.99</v>
      </c>
      <c r="Q18" s="22">
        <v>29.12</v>
      </c>
      <c r="R18" s="22">
        <v>0</v>
      </c>
      <c r="S18" s="22">
        <v>17.03</v>
      </c>
      <c r="T18" s="22">
        <v>26.23</v>
      </c>
      <c r="U18" s="22">
        <v>0</v>
      </c>
      <c r="V18" s="22">
        <v>13.51</v>
      </c>
      <c r="W18" s="22">
        <v>28.11</v>
      </c>
      <c r="X18" s="22">
        <v>0</v>
      </c>
      <c r="Y18" s="24">
        <f t="shared" si="4"/>
        <v>37.53</v>
      </c>
      <c r="Z18" s="23">
        <f t="shared" si="5"/>
        <v>83.460000000000008</v>
      </c>
      <c r="AA18" s="24">
        <f t="shared" si="6"/>
        <v>0</v>
      </c>
      <c r="AB18" s="22">
        <v>4.6399999999999997</v>
      </c>
      <c r="AC18" s="22">
        <v>36.01</v>
      </c>
      <c r="AD18" s="22">
        <v>0</v>
      </c>
      <c r="AE18" s="22">
        <v>4.41</v>
      </c>
      <c r="AF18" s="22">
        <v>29.89</v>
      </c>
      <c r="AG18" s="22">
        <v>0</v>
      </c>
      <c r="AH18" s="22">
        <v>6.43</v>
      </c>
      <c r="AI18" s="22">
        <v>33.840000000000003</v>
      </c>
      <c r="AJ18" s="22">
        <v>0</v>
      </c>
      <c r="AK18" s="24">
        <v>15.48</v>
      </c>
      <c r="AL18" s="23">
        <f t="shared" si="7"/>
        <v>99.740000000000009</v>
      </c>
      <c r="AM18" s="24">
        <f t="shared" si="8"/>
        <v>0</v>
      </c>
    </row>
    <row r="19" spans="1:39" s="5" customFormat="1" ht="15" x14ac:dyDescent="0.25">
      <c r="A19" s="6">
        <f t="shared" si="0"/>
        <v>12</v>
      </c>
      <c r="B19" s="7" t="s">
        <v>17</v>
      </c>
      <c r="C19" s="8" t="s">
        <v>41</v>
      </c>
      <c r="D19" s="22">
        <v>0</v>
      </c>
      <c r="E19" s="22">
        <v>99.915999999999997</v>
      </c>
      <c r="F19" s="22">
        <v>0</v>
      </c>
      <c r="G19" s="22">
        <v>0</v>
      </c>
      <c r="H19" s="22">
        <v>76.621000000000009</v>
      </c>
      <c r="I19" s="22">
        <v>0</v>
      </c>
      <c r="J19" s="22">
        <v>0</v>
      </c>
      <c r="K19" s="22">
        <v>79.025999999999996</v>
      </c>
      <c r="L19" s="22">
        <v>0</v>
      </c>
      <c r="M19" s="23">
        <f t="shared" si="1"/>
        <v>0</v>
      </c>
      <c r="N19" s="23">
        <f t="shared" si="2"/>
        <v>255.56299999999999</v>
      </c>
      <c r="O19" s="23">
        <f t="shared" si="3"/>
        <v>0</v>
      </c>
      <c r="P19" s="22">
        <v>0</v>
      </c>
      <c r="Q19" s="22">
        <v>91.435000000000002</v>
      </c>
      <c r="R19" s="22">
        <v>0</v>
      </c>
      <c r="S19" s="22">
        <v>0</v>
      </c>
      <c r="T19" s="22">
        <v>81.921000000000006</v>
      </c>
      <c r="U19" s="22">
        <v>0</v>
      </c>
      <c r="V19" s="22">
        <v>0</v>
      </c>
      <c r="W19" s="22">
        <v>79.712999999999994</v>
      </c>
      <c r="X19" s="22">
        <v>0</v>
      </c>
      <c r="Y19" s="24">
        <f t="shared" si="4"/>
        <v>0</v>
      </c>
      <c r="Z19" s="23">
        <f t="shared" si="5"/>
        <v>253.06899999999999</v>
      </c>
      <c r="AA19" s="24">
        <f t="shared" si="6"/>
        <v>0</v>
      </c>
      <c r="AB19" s="22">
        <v>0</v>
      </c>
      <c r="AC19" s="22">
        <v>78.239000000000004</v>
      </c>
      <c r="AD19" s="22">
        <v>0</v>
      </c>
      <c r="AE19" s="22">
        <v>0</v>
      </c>
      <c r="AF19" s="22">
        <v>69.181999999999988</v>
      </c>
      <c r="AG19" s="22">
        <v>0</v>
      </c>
      <c r="AH19" s="22">
        <v>0</v>
      </c>
      <c r="AI19" s="22">
        <v>70.777999999999992</v>
      </c>
      <c r="AJ19" s="22">
        <v>0</v>
      </c>
      <c r="AK19" s="24">
        <v>0</v>
      </c>
      <c r="AL19" s="23">
        <f t="shared" si="7"/>
        <v>218.19899999999998</v>
      </c>
      <c r="AM19" s="24">
        <f t="shared" si="8"/>
        <v>0</v>
      </c>
    </row>
    <row r="20" spans="1:39" s="5" customFormat="1" ht="15" x14ac:dyDescent="0.25">
      <c r="A20" s="6">
        <f t="shared" si="0"/>
        <v>13</v>
      </c>
      <c r="B20" s="7" t="s">
        <v>18</v>
      </c>
      <c r="C20" s="8" t="s">
        <v>41</v>
      </c>
      <c r="D20" s="22">
        <v>107.26</v>
      </c>
      <c r="E20" s="22">
        <v>1858.384</v>
      </c>
      <c r="F20" s="22">
        <v>8.2989999999999995</v>
      </c>
      <c r="G20" s="22">
        <v>83.15</v>
      </c>
      <c r="H20" s="22">
        <v>1716.386</v>
      </c>
      <c r="I20" s="22">
        <v>18.797000000000001</v>
      </c>
      <c r="J20" s="22">
        <v>56.44</v>
      </c>
      <c r="K20" s="22">
        <v>1520.8580000000002</v>
      </c>
      <c r="L20" s="22">
        <v>4.2220000000000004</v>
      </c>
      <c r="M20" s="23">
        <f t="shared" si="1"/>
        <v>246.85000000000002</v>
      </c>
      <c r="N20" s="23">
        <f t="shared" si="2"/>
        <v>5095.6280000000006</v>
      </c>
      <c r="O20" s="23">
        <f t="shared" si="3"/>
        <v>31.318000000000001</v>
      </c>
      <c r="P20" s="22">
        <v>105.16</v>
      </c>
      <c r="Q20" s="22">
        <v>1662.9299999999998</v>
      </c>
      <c r="R20" s="22">
        <v>10.681999999999999</v>
      </c>
      <c r="S20" s="22">
        <v>67.08</v>
      </c>
      <c r="T20" s="22">
        <v>1413.01</v>
      </c>
      <c r="U20" s="22">
        <v>7.2770000000000001</v>
      </c>
      <c r="V20" s="22">
        <v>61.63</v>
      </c>
      <c r="W20" s="22">
        <v>1473.6010000000001</v>
      </c>
      <c r="X20" s="22">
        <v>59.602000000000004</v>
      </c>
      <c r="Y20" s="24">
        <f t="shared" si="4"/>
        <v>233.87</v>
      </c>
      <c r="Z20" s="23">
        <f t="shared" si="5"/>
        <v>4549.5409999999993</v>
      </c>
      <c r="AA20" s="24">
        <f t="shared" si="6"/>
        <v>77.561000000000007</v>
      </c>
      <c r="AB20" s="22">
        <v>51.31</v>
      </c>
      <c r="AC20" s="22">
        <v>1308.645</v>
      </c>
      <c r="AD20" s="22">
        <v>8.5249999999999986</v>
      </c>
      <c r="AE20" s="22">
        <v>42.54</v>
      </c>
      <c r="AF20" s="22">
        <v>1334.684</v>
      </c>
      <c r="AG20" s="22">
        <v>12.103999999999999</v>
      </c>
      <c r="AH20" s="22">
        <v>44.41</v>
      </c>
      <c r="AI20" s="22">
        <v>1488.7060000000001</v>
      </c>
      <c r="AJ20" s="22">
        <v>10.837</v>
      </c>
      <c r="AK20" s="24">
        <v>138.26</v>
      </c>
      <c r="AL20" s="23">
        <f t="shared" si="7"/>
        <v>4132.0349999999999</v>
      </c>
      <c r="AM20" s="24">
        <f t="shared" si="8"/>
        <v>31.465999999999998</v>
      </c>
    </row>
    <row r="21" spans="1:39" s="5" customFormat="1" ht="15" x14ac:dyDescent="0.25">
      <c r="A21" s="6">
        <f t="shared" si="0"/>
        <v>14</v>
      </c>
      <c r="B21" s="7" t="s">
        <v>19</v>
      </c>
      <c r="C21" s="8" t="s">
        <v>41</v>
      </c>
      <c r="D21" s="22">
        <v>31.11</v>
      </c>
      <c r="E21" s="22">
        <v>1016.255</v>
      </c>
      <c r="F21" s="22">
        <v>1.04</v>
      </c>
      <c r="G21" s="22">
        <v>25.67</v>
      </c>
      <c r="H21" s="22">
        <v>921.09699999999998</v>
      </c>
      <c r="I21" s="22">
        <v>1.1100000000000001</v>
      </c>
      <c r="J21" s="22">
        <v>26.46</v>
      </c>
      <c r="K21" s="22">
        <v>821.50400000000002</v>
      </c>
      <c r="L21" s="22">
        <v>1.04</v>
      </c>
      <c r="M21" s="23">
        <f t="shared" si="1"/>
        <v>83.240000000000009</v>
      </c>
      <c r="N21" s="23">
        <f t="shared" si="2"/>
        <v>2758.8559999999998</v>
      </c>
      <c r="O21" s="23">
        <f t="shared" si="3"/>
        <v>3.1900000000000004</v>
      </c>
      <c r="P21" s="22">
        <v>29.21</v>
      </c>
      <c r="Q21" s="22">
        <v>872.471</v>
      </c>
      <c r="R21" s="22">
        <v>4.2170000000000005</v>
      </c>
      <c r="S21" s="22">
        <v>24.49</v>
      </c>
      <c r="T21" s="22">
        <v>850.05899999999997</v>
      </c>
      <c r="U21" s="22">
        <v>4.3570000000000002</v>
      </c>
      <c r="V21" s="22">
        <v>20.89</v>
      </c>
      <c r="W21" s="22">
        <v>988.77</v>
      </c>
      <c r="X21" s="22">
        <v>1.276</v>
      </c>
      <c r="Y21" s="24">
        <f t="shared" si="4"/>
        <v>74.59</v>
      </c>
      <c r="Z21" s="23">
        <f t="shared" si="5"/>
        <v>2711.3</v>
      </c>
      <c r="AA21" s="24">
        <f t="shared" si="6"/>
        <v>9.8500000000000014</v>
      </c>
      <c r="AB21" s="22">
        <v>13.45</v>
      </c>
      <c r="AC21" s="22">
        <v>780.49399999999991</v>
      </c>
      <c r="AD21" s="22">
        <v>1.276</v>
      </c>
      <c r="AE21" s="22">
        <v>12.52</v>
      </c>
      <c r="AF21" s="22">
        <v>820.62300000000005</v>
      </c>
      <c r="AG21" s="22">
        <v>1.276</v>
      </c>
      <c r="AH21" s="22">
        <v>17.489999999999998</v>
      </c>
      <c r="AI21" s="22">
        <v>865.82099999999991</v>
      </c>
      <c r="AJ21" s="22">
        <v>1.1200000000000001</v>
      </c>
      <c r="AK21" s="24">
        <v>43.459999999999994</v>
      </c>
      <c r="AL21" s="23">
        <f t="shared" si="7"/>
        <v>2466.9380000000001</v>
      </c>
      <c r="AM21" s="24">
        <f t="shared" si="8"/>
        <v>3.6720000000000002</v>
      </c>
    </row>
    <row r="22" spans="1:39" s="5" customFormat="1" ht="15" x14ac:dyDescent="0.25">
      <c r="A22" s="6">
        <f t="shared" si="0"/>
        <v>15</v>
      </c>
      <c r="B22" s="7" t="s">
        <v>20</v>
      </c>
      <c r="C22" s="8" t="s">
        <v>41</v>
      </c>
      <c r="D22" s="22">
        <v>71.98</v>
      </c>
      <c r="E22" s="22">
        <v>659.30799999999999</v>
      </c>
      <c r="F22" s="22">
        <v>3.08</v>
      </c>
      <c r="G22" s="22">
        <v>69.38</v>
      </c>
      <c r="H22" s="22">
        <v>631.34299999999996</v>
      </c>
      <c r="I22" s="22">
        <v>3.69</v>
      </c>
      <c r="J22" s="22">
        <v>58.15</v>
      </c>
      <c r="K22" s="22">
        <v>569.07299999999998</v>
      </c>
      <c r="L22" s="22">
        <v>2.92</v>
      </c>
      <c r="M22" s="23">
        <f t="shared" si="1"/>
        <v>199.51000000000002</v>
      </c>
      <c r="N22" s="23">
        <f t="shared" si="2"/>
        <v>1859.7239999999997</v>
      </c>
      <c r="O22" s="23">
        <f t="shared" si="3"/>
        <v>9.69</v>
      </c>
      <c r="P22" s="22">
        <v>62.85</v>
      </c>
      <c r="Q22" s="22">
        <v>612.0150000000001</v>
      </c>
      <c r="R22" s="22">
        <v>0.82</v>
      </c>
      <c r="S22" s="22">
        <v>51.97</v>
      </c>
      <c r="T22" s="22">
        <v>589.93899999999996</v>
      </c>
      <c r="U22" s="22">
        <v>2.82</v>
      </c>
      <c r="V22" s="22">
        <v>48.32</v>
      </c>
      <c r="W22" s="22">
        <v>593.66599999999994</v>
      </c>
      <c r="X22" s="22">
        <v>14.28</v>
      </c>
      <c r="Y22" s="24">
        <f t="shared" si="4"/>
        <v>163.13999999999999</v>
      </c>
      <c r="Z22" s="23">
        <f t="shared" si="5"/>
        <v>1795.6200000000001</v>
      </c>
      <c r="AA22" s="24">
        <f t="shared" si="6"/>
        <v>17.919999999999998</v>
      </c>
      <c r="AB22" s="22">
        <v>32.19</v>
      </c>
      <c r="AC22" s="22">
        <v>530.53499999999997</v>
      </c>
      <c r="AD22" s="22">
        <v>4.08</v>
      </c>
      <c r="AE22" s="22">
        <v>61.84</v>
      </c>
      <c r="AF22" s="22">
        <v>537.38900000000001</v>
      </c>
      <c r="AG22" s="22">
        <v>3.22</v>
      </c>
      <c r="AH22" s="22">
        <v>46.38</v>
      </c>
      <c r="AI22" s="22">
        <v>566.26800000000003</v>
      </c>
      <c r="AJ22" s="22">
        <v>2.99</v>
      </c>
      <c r="AK22" s="24">
        <v>140.41</v>
      </c>
      <c r="AL22" s="23">
        <f t="shared" si="7"/>
        <v>1634.192</v>
      </c>
      <c r="AM22" s="24">
        <f t="shared" si="8"/>
        <v>10.290000000000001</v>
      </c>
    </row>
    <row r="23" spans="1:39" s="5" customFormat="1" ht="15" x14ac:dyDescent="0.25">
      <c r="A23" s="6">
        <f t="shared" si="0"/>
        <v>16</v>
      </c>
      <c r="B23" s="7" t="s">
        <v>21</v>
      </c>
      <c r="C23" s="8" t="s">
        <v>41</v>
      </c>
      <c r="D23" s="22">
        <v>71.59</v>
      </c>
      <c r="E23" s="22">
        <v>150.54</v>
      </c>
      <c r="F23" s="22">
        <v>0.63</v>
      </c>
      <c r="G23" s="22">
        <v>33.11</v>
      </c>
      <c r="H23" s="22">
        <v>187.93</v>
      </c>
      <c r="I23" s="22">
        <v>0</v>
      </c>
      <c r="J23" s="22">
        <v>52.01</v>
      </c>
      <c r="K23" s="22">
        <v>143.43</v>
      </c>
      <c r="L23" s="22">
        <v>0</v>
      </c>
      <c r="M23" s="23">
        <f t="shared" si="1"/>
        <v>156.71</v>
      </c>
      <c r="N23" s="23">
        <f t="shared" si="2"/>
        <v>481.90000000000003</v>
      </c>
      <c r="O23" s="23">
        <f t="shared" si="3"/>
        <v>0.63</v>
      </c>
      <c r="P23" s="22">
        <v>54.32</v>
      </c>
      <c r="Q23" s="22">
        <v>155.49</v>
      </c>
      <c r="R23" s="22">
        <v>0</v>
      </c>
      <c r="S23" s="22">
        <v>34.950000000000003</v>
      </c>
      <c r="T23" s="22">
        <v>167.37</v>
      </c>
      <c r="U23" s="22">
        <v>0</v>
      </c>
      <c r="V23" s="22">
        <v>40.369999999999997</v>
      </c>
      <c r="W23" s="22">
        <v>163.13999999999999</v>
      </c>
      <c r="X23" s="22">
        <v>0</v>
      </c>
      <c r="Y23" s="24">
        <f t="shared" si="4"/>
        <v>129.64000000000001</v>
      </c>
      <c r="Z23" s="23">
        <f t="shared" si="5"/>
        <v>486</v>
      </c>
      <c r="AA23" s="24">
        <f t="shared" si="6"/>
        <v>0</v>
      </c>
      <c r="AB23" s="22">
        <v>19.22</v>
      </c>
      <c r="AC23" s="22">
        <v>167.5</v>
      </c>
      <c r="AD23" s="22">
        <v>0</v>
      </c>
      <c r="AE23" s="22">
        <v>34.04</v>
      </c>
      <c r="AF23" s="22">
        <v>161.49</v>
      </c>
      <c r="AG23" s="22">
        <v>0</v>
      </c>
      <c r="AH23" s="22">
        <v>42.52</v>
      </c>
      <c r="AI23" s="22">
        <v>123.32</v>
      </c>
      <c r="AJ23" s="22">
        <v>0</v>
      </c>
      <c r="AK23" s="24">
        <v>95.78</v>
      </c>
      <c r="AL23" s="23">
        <f t="shared" si="7"/>
        <v>452.31</v>
      </c>
      <c r="AM23" s="24">
        <f t="shared" si="8"/>
        <v>0</v>
      </c>
    </row>
    <row r="24" spans="1:39" s="5" customFormat="1" ht="15" x14ac:dyDescent="0.25">
      <c r="A24" s="6">
        <f t="shared" si="0"/>
        <v>17</v>
      </c>
      <c r="B24" s="7" t="s">
        <v>22</v>
      </c>
      <c r="C24" s="8" t="s">
        <v>41</v>
      </c>
      <c r="D24" s="22">
        <v>7.84</v>
      </c>
      <c r="E24" s="22">
        <v>118.32</v>
      </c>
      <c r="F24" s="22">
        <v>0.371</v>
      </c>
      <c r="G24" s="22">
        <v>7.03</v>
      </c>
      <c r="H24" s="22">
        <v>125.04300000000001</v>
      </c>
      <c r="I24" s="22">
        <v>0.371</v>
      </c>
      <c r="J24" s="22">
        <v>4.18</v>
      </c>
      <c r="K24" s="22">
        <v>122.068</v>
      </c>
      <c r="L24" s="22">
        <v>0.371</v>
      </c>
      <c r="M24" s="23">
        <f t="shared" si="1"/>
        <v>19.05</v>
      </c>
      <c r="N24" s="23">
        <f t="shared" si="2"/>
        <v>365.43099999999998</v>
      </c>
      <c r="O24" s="23">
        <f t="shared" si="3"/>
        <v>1.113</v>
      </c>
      <c r="P24" s="22">
        <v>1.63</v>
      </c>
      <c r="Q24" s="22">
        <v>127.375</v>
      </c>
      <c r="R24" s="22">
        <v>0.371</v>
      </c>
      <c r="S24" s="22">
        <v>4.8600000000000003</v>
      </c>
      <c r="T24" s="22">
        <v>114.295</v>
      </c>
      <c r="U24" s="22">
        <v>0.371</v>
      </c>
      <c r="V24" s="22">
        <v>5.44</v>
      </c>
      <c r="W24" s="22">
        <v>121.37</v>
      </c>
      <c r="X24" s="22">
        <v>0.371</v>
      </c>
      <c r="Y24" s="24">
        <f t="shared" si="4"/>
        <v>11.93</v>
      </c>
      <c r="Z24" s="23">
        <f t="shared" si="5"/>
        <v>363.04</v>
      </c>
      <c r="AA24" s="24">
        <f t="shared" si="6"/>
        <v>1.113</v>
      </c>
      <c r="AB24" s="22">
        <v>6.18</v>
      </c>
      <c r="AC24" s="22">
        <v>98.218000000000004</v>
      </c>
      <c r="AD24" s="22">
        <v>0.371</v>
      </c>
      <c r="AE24" s="22">
        <v>7.54</v>
      </c>
      <c r="AF24" s="22">
        <v>98.013999999999996</v>
      </c>
      <c r="AG24" s="22">
        <v>0.371</v>
      </c>
      <c r="AH24" s="22">
        <v>9.0500000000000007</v>
      </c>
      <c r="AI24" s="22">
        <v>96.819000000000003</v>
      </c>
      <c r="AJ24" s="22">
        <v>0.27100000000000002</v>
      </c>
      <c r="AK24" s="24">
        <v>22.77</v>
      </c>
      <c r="AL24" s="23">
        <f t="shared" si="7"/>
        <v>293.05099999999999</v>
      </c>
      <c r="AM24" s="24">
        <f t="shared" si="8"/>
        <v>1.0129999999999999</v>
      </c>
    </row>
    <row r="25" spans="1:39" s="5" customFormat="1" ht="15" x14ac:dyDescent="0.25">
      <c r="A25" s="6">
        <f t="shared" si="0"/>
        <v>18</v>
      </c>
      <c r="B25" s="7" t="s">
        <v>23</v>
      </c>
      <c r="C25" s="8" t="s">
        <v>41</v>
      </c>
      <c r="D25" s="22">
        <v>58.91</v>
      </c>
      <c r="E25" s="22">
        <v>359.10900000000004</v>
      </c>
      <c r="F25" s="22">
        <v>0</v>
      </c>
      <c r="G25" s="22">
        <v>51.04</v>
      </c>
      <c r="H25" s="22">
        <v>362.53099999999995</v>
      </c>
      <c r="I25" s="22">
        <v>0</v>
      </c>
      <c r="J25" s="22">
        <v>53.92</v>
      </c>
      <c r="K25" s="22">
        <v>325.30100000000004</v>
      </c>
      <c r="L25" s="22">
        <v>7.42</v>
      </c>
      <c r="M25" s="23">
        <f t="shared" si="1"/>
        <v>163.87</v>
      </c>
      <c r="N25" s="23">
        <f t="shared" si="2"/>
        <v>1046.941</v>
      </c>
      <c r="O25" s="23">
        <f t="shared" si="3"/>
        <v>7.42</v>
      </c>
      <c r="P25" s="22">
        <v>44.05</v>
      </c>
      <c r="Q25" s="22">
        <v>325.27199999999999</v>
      </c>
      <c r="R25" s="22">
        <v>4.0199999999999996</v>
      </c>
      <c r="S25" s="22">
        <v>37.61</v>
      </c>
      <c r="T25" s="22">
        <v>308.80100000000004</v>
      </c>
      <c r="U25" s="22">
        <v>4.0199999999999996</v>
      </c>
      <c r="V25" s="22">
        <v>47.53</v>
      </c>
      <c r="W25" s="22">
        <v>277.86099999999999</v>
      </c>
      <c r="X25" s="22">
        <v>3.84</v>
      </c>
      <c r="Y25" s="24">
        <f t="shared" si="4"/>
        <v>129.19</v>
      </c>
      <c r="Z25" s="23">
        <f t="shared" si="5"/>
        <v>911.93400000000008</v>
      </c>
      <c r="AA25" s="24">
        <f t="shared" si="6"/>
        <v>11.879999999999999</v>
      </c>
      <c r="AB25" s="22">
        <v>21.88</v>
      </c>
      <c r="AC25" s="22">
        <v>222.58100000000002</v>
      </c>
      <c r="AD25" s="22">
        <v>3.68</v>
      </c>
      <c r="AE25" s="22">
        <v>31.73</v>
      </c>
      <c r="AF25" s="22">
        <v>257.923</v>
      </c>
      <c r="AG25" s="22">
        <v>3.12</v>
      </c>
      <c r="AH25" s="22">
        <v>34.81</v>
      </c>
      <c r="AI25" s="22">
        <v>278.41700000000003</v>
      </c>
      <c r="AJ25" s="22">
        <v>3.12</v>
      </c>
      <c r="AK25" s="24">
        <v>88.42</v>
      </c>
      <c r="AL25" s="23">
        <f t="shared" si="7"/>
        <v>758.92100000000005</v>
      </c>
      <c r="AM25" s="24">
        <f t="shared" si="8"/>
        <v>9.9200000000000017</v>
      </c>
    </row>
    <row r="26" spans="1:39" s="5" customFormat="1" ht="15" x14ac:dyDescent="0.25">
      <c r="A26" s="6">
        <f t="shared" si="0"/>
        <v>19</v>
      </c>
      <c r="B26" s="7" t="s">
        <v>24</v>
      </c>
      <c r="C26" s="8" t="s">
        <v>41</v>
      </c>
      <c r="D26" s="22">
        <v>32.270000000000003</v>
      </c>
      <c r="E26" s="22">
        <v>45.69</v>
      </c>
      <c r="F26" s="22">
        <v>0</v>
      </c>
      <c r="G26" s="22">
        <v>29.22</v>
      </c>
      <c r="H26" s="22">
        <v>40.04</v>
      </c>
      <c r="I26" s="22">
        <v>0</v>
      </c>
      <c r="J26" s="22">
        <v>18.73</v>
      </c>
      <c r="K26" s="22">
        <v>45.62</v>
      </c>
      <c r="L26" s="22">
        <v>0</v>
      </c>
      <c r="M26" s="23">
        <f t="shared" si="1"/>
        <v>80.22</v>
      </c>
      <c r="N26" s="23">
        <f t="shared" si="2"/>
        <v>131.35</v>
      </c>
      <c r="O26" s="23">
        <f t="shared" si="3"/>
        <v>0</v>
      </c>
      <c r="P26" s="22">
        <v>18.95</v>
      </c>
      <c r="Q26" s="22">
        <v>47.06</v>
      </c>
      <c r="R26" s="22">
        <v>0</v>
      </c>
      <c r="S26" s="22">
        <v>14.27</v>
      </c>
      <c r="T26" s="22">
        <v>50.63</v>
      </c>
      <c r="U26" s="22">
        <v>0</v>
      </c>
      <c r="V26" s="22">
        <v>17.09</v>
      </c>
      <c r="W26" s="22">
        <v>39.840000000000003</v>
      </c>
      <c r="X26" s="22">
        <v>0</v>
      </c>
      <c r="Y26" s="24">
        <f t="shared" si="4"/>
        <v>50.31</v>
      </c>
      <c r="Z26" s="23">
        <f t="shared" si="5"/>
        <v>137.53</v>
      </c>
      <c r="AA26" s="24">
        <f t="shared" si="6"/>
        <v>0</v>
      </c>
      <c r="AB26" s="22">
        <v>17.8</v>
      </c>
      <c r="AC26" s="22">
        <v>25.94</v>
      </c>
      <c r="AD26" s="22">
        <v>0.22</v>
      </c>
      <c r="AE26" s="22">
        <v>10.199999999999999</v>
      </c>
      <c r="AF26" s="22">
        <v>48.13</v>
      </c>
      <c r="AG26" s="22">
        <v>0.22</v>
      </c>
      <c r="AH26" s="22">
        <v>19.63</v>
      </c>
      <c r="AI26" s="22">
        <v>33.700000000000003</v>
      </c>
      <c r="AJ26" s="22">
        <v>0.22</v>
      </c>
      <c r="AK26" s="24">
        <v>47.629999999999995</v>
      </c>
      <c r="AL26" s="23">
        <f t="shared" si="7"/>
        <v>107.77000000000001</v>
      </c>
      <c r="AM26" s="24">
        <f t="shared" si="8"/>
        <v>0.66</v>
      </c>
    </row>
    <row r="27" spans="1:39" s="5" customFormat="1" ht="15" x14ac:dyDescent="0.25">
      <c r="A27" s="6">
        <f t="shared" si="0"/>
        <v>20</v>
      </c>
      <c r="B27" s="7" t="s">
        <v>25</v>
      </c>
      <c r="C27" s="8" t="s">
        <v>41</v>
      </c>
      <c r="D27" s="22">
        <v>0</v>
      </c>
      <c r="E27" s="22">
        <v>67.015000000000001</v>
      </c>
      <c r="F27" s="22">
        <v>2.9319999999999999</v>
      </c>
      <c r="G27" s="22">
        <v>0</v>
      </c>
      <c r="H27" s="22">
        <v>74.082000000000008</v>
      </c>
      <c r="I27" s="22">
        <v>0</v>
      </c>
      <c r="J27" s="22">
        <v>0</v>
      </c>
      <c r="K27" s="22">
        <v>73.320999999999998</v>
      </c>
      <c r="L27" s="22">
        <v>0</v>
      </c>
      <c r="M27" s="23">
        <f t="shared" si="1"/>
        <v>0</v>
      </c>
      <c r="N27" s="23">
        <f t="shared" si="2"/>
        <v>214.41800000000001</v>
      </c>
      <c r="O27" s="23">
        <f t="shared" si="3"/>
        <v>2.9319999999999999</v>
      </c>
      <c r="P27" s="22">
        <v>0</v>
      </c>
      <c r="Q27" s="22">
        <v>59.92</v>
      </c>
      <c r="R27" s="22">
        <v>0</v>
      </c>
      <c r="S27" s="22">
        <v>0</v>
      </c>
      <c r="T27" s="22">
        <v>73.679000000000002</v>
      </c>
      <c r="U27" s="22">
        <v>0</v>
      </c>
      <c r="V27" s="22">
        <v>0</v>
      </c>
      <c r="W27" s="22">
        <v>73.588999999999999</v>
      </c>
      <c r="X27" s="22">
        <v>0</v>
      </c>
      <c r="Y27" s="24">
        <f t="shared" si="4"/>
        <v>0</v>
      </c>
      <c r="Z27" s="23">
        <f t="shared" si="5"/>
        <v>207.18799999999999</v>
      </c>
      <c r="AA27" s="24">
        <f t="shared" si="6"/>
        <v>0</v>
      </c>
      <c r="AB27" s="22">
        <v>0</v>
      </c>
      <c r="AC27" s="22">
        <v>60.102000000000004</v>
      </c>
      <c r="AD27" s="22">
        <v>0</v>
      </c>
      <c r="AE27" s="22">
        <v>0</v>
      </c>
      <c r="AF27" s="22">
        <v>70.844999999999999</v>
      </c>
      <c r="AG27" s="22">
        <v>0</v>
      </c>
      <c r="AH27" s="22">
        <v>0</v>
      </c>
      <c r="AI27" s="22">
        <v>68.616</v>
      </c>
      <c r="AJ27" s="22">
        <v>0.22900000000000001</v>
      </c>
      <c r="AK27" s="24">
        <v>0</v>
      </c>
      <c r="AL27" s="23">
        <f t="shared" si="7"/>
        <v>199.56299999999999</v>
      </c>
      <c r="AM27" s="24">
        <f t="shared" si="8"/>
        <v>0.22900000000000001</v>
      </c>
    </row>
    <row r="28" spans="1:39" s="5" customFormat="1" ht="15" x14ac:dyDescent="0.25">
      <c r="A28" s="6">
        <f t="shared" si="0"/>
        <v>21</v>
      </c>
      <c r="B28" s="7" t="s">
        <v>26</v>
      </c>
      <c r="C28" s="8" t="s">
        <v>41</v>
      </c>
      <c r="D28" s="22">
        <v>45.12</v>
      </c>
      <c r="E28" s="22">
        <v>413.57400000000001</v>
      </c>
      <c r="F28" s="22">
        <v>2.4900000000000002</v>
      </c>
      <c r="G28" s="22">
        <v>38</v>
      </c>
      <c r="H28" s="22">
        <v>414.95800000000003</v>
      </c>
      <c r="I28" s="22">
        <v>2.3199999999999998</v>
      </c>
      <c r="J28" s="22">
        <v>29.24</v>
      </c>
      <c r="K28" s="22">
        <v>419.21600000000001</v>
      </c>
      <c r="L28" s="22">
        <v>2.17</v>
      </c>
      <c r="M28" s="23">
        <f t="shared" si="1"/>
        <v>112.36</v>
      </c>
      <c r="N28" s="23">
        <f t="shared" si="2"/>
        <v>1247.748</v>
      </c>
      <c r="O28" s="23">
        <f t="shared" si="3"/>
        <v>6.98</v>
      </c>
      <c r="P28" s="22">
        <v>38.47</v>
      </c>
      <c r="Q28" s="22">
        <v>406.07100000000003</v>
      </c>
      <c r="R28" s="22">
        <v>2.19</v>
      </c>
      <c r="S28" s="22">
        <v>54.27</v>
      </c>
      <c r="T28" s="22">
        <v>387.2</v>
      </c>
      <c r="U28" s="22">
        <v>2.19</v>
      </c>
      <c r="V28" s="22">
        <v>24.47</v>
      </c>
      <c r="W28" s="22">
        <v>386.57299999999998</v>
      </c>
      <c r="X28" s="22">
        <v>1.92</v>
      </c>
      <c r="Y28" s="24">
        <f t="shared" si="4"/>
        <v>117.21000000000001</v>
      </c>
      <c r="Z28" s="23">
        <f t="shared" si="5"/>
        <v>1179.8440000000001</v>
      </c>
      <c r="AA28" s="24">
        <f t="shared" si="6"/>
        <v>6.3</v>
      </c>
      <c r="AB28" s="22">
        <v>15.18</v>
      </c>
      <c r="AC28" s="22">
        <v>389.16600000000005</v>
      </c>
      <c r="AD28" s="22">
        <v>2.4700000000000002</v>
      </c>
      <c r="AE28" s="22">
        <v>10.92</v>
      </c>
      <c r="AF28" s="22">
        <v>358.39499999999998</v>
      </c>
      <c r="AG28" s="22">
        <v>2.94</v>
      </c>
      <c r="AH28" s="22">
        <v>21.71</v>
      </c>
      <c r="AI28" s="22">
        <v>348.95699999999999</v>
      </c>
      <c r="AJ28" s="22">
        <v>2.68</v>
      </c>
      <c r="AK28" s="24">
        <v>47.81</v>
      </c>
      <c r="AL28" s="23">
        <f t="shared" si="7"/>
        <v>1096.518</v>
      </c>
      <c r="AM28" s="24">
        <f t="shared" si="8"/>
        <v>8.09</v>
      </c>
    </row>
    <row r="29" spans="1:39" s="5" customFormat="1" ht="15" x14ac:dyDescent="0.25">
      <c r="A29" s="6">
        <f t="shared" si="0"/>
        <v>22</v>
      </c>
      <c r="B29" s="7" t="s">
        <v>27</v>
      </c>
      <c r="C29" s="8" t="s">
        <v>41</v>
      </c>
      <c r="D29" s="22">
        <v>63.27</v>
      </c>
      <c r="E29" s="22">
        <v>122.59</v>
      </c>
      <c r="F29" s="22">
        <v>0</v>
      </c>
      <c r="G29" s="22">
        <v>63.12</v>
      </c>
      <c r="H29" s="22">
        <v>127.6</v>
      </c>
      <c r="I29" s="22">
        <v>0</v>
      </c>
      <c r="J29" s="22">
        <v>41.55</v>
      </c>
      <c r="K29" s="22">
        <v>135.63</v>
      </c>
      <c r="L29" s="22">
        <v>0</v>
      </c>
      <c r="M29" s="23">
        <f t="shared" si="1"/>
        <v>167.94</v>
      </c>
      <c r="N29" s="23">
        <f t="shared" si="2"/>
        <v>385.82</v>
      </c>
      <c r="O29" s="23">
        <f t="shared" si="3"/>
        <v>0</v>
      </c>
      <c r="P29" s="22">
        <v>46.48</v>
      </c>
      <c r="Q29" s="22">
        <v>144.36000000000001</v>
      </c>
      <c r="R29" s="22">
        <v>0</v>
      </c>
      <c r="S29" s="22">
        <v>39.020000000000003</v>
      </c>
      <c r="T29" s="22">
        <v>142.75</v>
      </c>
      <c r="U29" s="22">
        <v>0</v>
      </c>
      <c r="V29" s="22">
        <v>30.13</v>
      </c>
      <c r="W29" s="22">
        <v>161.29</v>
      </c>
      <c r="X29" s="22">
        <v>0</v>
      </c>
      <c r="Y29" s="24">
        <f t="shared" si="4"/>
        <v>115.63</v>
      </c>
      <c r="Z29" s="23">
        <f t="shared" si="5"/>
        <v>448.4</v>
      </c>
      <c r="AA29" s="24">
        <f t="shared" si="6"/>
        <v>0</v>
      </c>
      <c r="AB29" s="22">
        <v>28.67</v>
      </c>
      <c r="AC29" s="22">
        <v>172.41</v>
      </c>
      <c r="AD29" s="22">
        <v>0</v>
      </c>
      <c r="AE29" s="22">
        <v>37.83</v>
      </c>
      <c r="AF29" s="22">
        <v>62.16</v>
      </c>
      <c r="AG29" s="22">
        <v>0</v>
      </c>
      <c r="AH29" s="22">
        <v>41.82</v>
      </c>
      <c r="AI29" s="22">
        <v>135.52000000000001</v>
      </c>
      <c r="AJ29" s="22">
        <v>0</v>
      </c>
      <c r="AK29" s="24">
        <v>108.32</v>
      </c>
      <c r="AL29" s="23">
        <f t="shared" si="7"/>
        <v>370.09000000000003</v>
      </c>
      <c r="AM29" s="24">
        <f t="shared" si="8"/>
        <v>0</v>
      </c>
    </row>
    <row r="30" spans="1:39" s="5" customFormat="1" ht="15" x14ac:dyDescent="0.25">
      <c r="A30" s="6">
        <f t="shared" si="0"/>
        <v>23</v>
      </c>
      <c r="B30" s="7" t="s">
        <v>28</v>
      </c>
      <c r="C30" s="8" t="s">
        <v>41</v>
      </c>
      <c r="D30" s="22">
        <v>84.14</v>
      </c>
      <c r="E30" s="22">
        <v>697.7360000000001</v>
      </c>
      <c r="F30" s="22">
        <v>6.0120000000000005</v>
      </c>
      <c r="G30" s="22">
        <v>60.88</v>
      </c>
      <c r="H30" s="22">
        <v>689.88</v>
      </c>
      <c r="I30" s="22">
        <v>7.6820000000000004</v>
      </c>
      <c r="J30" s="22">
        <v>41.53</v>
      </c>
      <c r="K30" s="22">
        <v>648.41899999999998</v>
      </c>
      <c r="L30" s="22">
        <v>7.2830000000000004</v>
      </c>
      <c r="M30" s="23">
        <f t="shared" si="1"/>
        <v>186.55</v>
      </c>
      <c r="N30" s="23">
        <f t="shared" si="2"/>
        <v>2036.0349999999999</v>
      </c>
      <c r="O30" s="23">
        <f t="shared" si="3"/>
        <v>20.977</v>
      </c>
      <c r="P30" s="22">
        <v>31.8</v>
      </c>
      <c r="Q30" s="22">
        <v>669.29500000000007</v>
      </c>
      <c r="R30" s="22">
        <v>7.3730000000000002</v>
      </c>
      <c r="S30" s="22">
        <v>41.2</v>
      </c>
      <c r="T30" s="22">
        <v>629.86200000000008</v>
      </c>
      <c r="U30" s="22">
        <v>7.3730000000000002</v>
      </c>
      <c r="V30" s="22">
        <v>44.97</v>
      </c>
      <c r="W30" s="22">
        <v>637.48199999999997</v>
      </c>
      <c r="X30" s="22">
        <v>13.622999999999999</v>
      </c>
      <c r="Y30" s="24">
        <f t="shared" si="4"/>
        <v>117.97</v>
      </c>
      <c r="Z30" s="23">
        <f t="shared" si="5"/>
        <v>1936.6390000000001</v>
      </c>
      <c r="AA30" s="24">
        <f t="shared" si="6"/>
        <v>28.369</v>
      </c>
      <c r="AB30" s="22">
        <v>27.43</v>
      </c>
      <c r="AC30" s="22">
        <v>594.18100000000004</v>
      </c>
      <c r="AD30" s="22">
        <v>8.972999999999999</v>
      </c>
      <c r="AE30" s="22">
        <v>35.03</v>
      </c>
      <c r="AF30" s="22">
        <v>610.44500000000005</v>
      </c>
      <c r="AG30" s="22">
        <v>17.448</v>
      </c>
      <c r="AH30" s="22">
        <v>40.99</v>
      </c>
      <c r="AI30" s="22">
        <v>643.08300000000008</v>
      </c>
      <c r="AJ30" s="22">
        <v>21.95</v>
      </c>
      <c r="AK30" s="24">
        <v>103.45</v>
      </c>
      <c r="AL30" s="23">
        <f t="shared" si="7"/>
        <v>1847.7090000000003</v>
      </c>
      <c r="AM30" s="24">
        <f t="shared" si="8"/>
        <v>48.370999999999995</v>
      </c>
    </row>
    <row r="31" spans="1:39" s="5" customFormat="1" ht="15" x14ac:dyDescent="0.25">
      <c r="A31" s="6">
        <f t="shared" si="0"/>
        <v>24</v>
      </c>
      <c r="B31" s="7" t="s">
        <v>29</v>
      </c>
      <c r="C31" s="8" t="s">
        <v>41</v>
      </c>
      <c r="D31" s="22">
        <v>15.75</v>
      </c>
      <c r="E31" s="22">
        <v>79.147000000000006</v>
      </c>
      <c r="F31" s="22">
        <v>2.85</v>
      </c>
      <c r="G31" s="22">
        <v>10.5</v>
      </c>
      <c r="H31" s="22">
        <v>82.09</v>
      </c>
      <c r="I31" s="22">
        <v>0</v>
      </c>
      <c r="J31" s="22">
        <v>10.7</v>
      </c>
      <c r="K31" s="22">
        <v>52.507999999999996</v>
      </c>
      <c r="L31" s="22">
        <v>0</v>
      </c>
      <c r="M31" s="23">
        <f t="shared" si="1"/>
        <v>36.950000000000003</v>
      </c>
      <c r="N31" s="23">
        <f t="shared" si="2"/>
        <v>213.745</v>
      </c>
      <c r="O31" s="23">
        <f t="shared" si="3"/>
        <v>2.85</v>
      </c>
      <c r="P31" s="22">
        <v>9.2200000000000006</v>
      </c>
      <c r="Q31" s="22">
        <v>59.534999999999997</v>
      </c>
      <c r="R31" s="22">
        <v>0</v>
      </c>
      <c r="S31" s="22">
        <v>-1.3</v>
      </c>
      <c r="T31" s="22">
        <v>55.06</v>
      </c>
      <c r="U31" s="22">
        <v>0</v>
      </c>
      <c r="V31" s="22">
        <v>11.03</v>
      </c>
      <c r="W31" s="22">
        <v>59.638000000000005</v>
      </c>
      <c r="X31" s="22">
        <v>0</v>
      </c>
      <c r="Y31" s="24">
        <f t="shared" si="4"/>
        <v>18.95</v>
      </c>
      <c r="Z31" s="23">
        <f t="shared" si="5"/>
        <v>174.233</v>
      </c>
      <c r="AA31" s="24">
        <f t="shared" si="6"/>
        <v>0</v>
      </c>
      <c r="AB31" s="22">
        <v>8.16</v>
      </c>
      <c r="AC31" s="22">
        <v>45.645999999999994</v>
      </c>
      <c r="AD31" s="22">
        <v>0</v>
      </c>
      <c r="AE31" s="22">
        <v>5.79</v>
      </c>
      <c r="AF31" s="22">
        <v>46.722999999999999</v>
      </c>
      <c r="AG31" s="22">
        <v>0</v>
      </c>
      <c r="AH31" s="22">
        <v>8.83</v>
      </c>
      <c r="AI31" s="22">
        <v>53.332999999999998</v>
      </c>
      <c r="AJ31" s="22">
        <v>0</v>
      </c>
      <c r="AK31" s="24">
        <v>22.78</v>
      </c>
      <c r="AL31" s="23">
        <f t="shared" si="7"/>
        <v>145.702</v>
      </c>
      <c r="AM31" s="24">
        <f t="shared" si="8"/>
        <v>0</v>
      </c>
    </row>
    <row r="32" spans="1:39" s="5" customFormat="1" ht="15" x14ac:dyDescent="0.25">
      <c r="A32" s="6">
        <f t="shared" si="0"/>
        <v>25</v>
      </c>
      <c r="B32" s="7" t="s">
        <v>30</v>
      </c>
      <c r="C32" s="8" t="s">
        <v>41</v>
      </c>
      <c r="D32" s="22">
        <v>60.02</v>
      </c>
      <c r="E32" s="22">
        <v>104.75</v>
      </c>
      <c r="F32" s="22">
        <v>3.35</v>
      </c>
      <c r="G32" s="22">
        <v>47.94</v>
      </c>
      <c r="H32" s="22">
        <v>77.88</v>
      </c>
      <c r="I32" s="22">
        <v>3.68</v>
      </c>
      <c r="J32" s="22">
        <v>55.65</v>
      </c>
      <c r="K32" s="22">
        <v>61.19</v>
      </c>
      <c r="L32" s="22">
        <v>3.74</v>
      </c>
      <c r="M32" s="23">
        <f t="shared" si="1"/>
        <v>163.61000000000001</v>
      </c>
      <c r="N32" s="23">
        <f t="shared" si="2"/>
        <v>243.82</v>
      </c>
      <c r="O32" s="23">
        <f t="shared" si="3"/>
        <v>10.77</v>
      </c>
      <c r="P32" s="22">
        <v>40.57</v>
      </c>
      <c r="Q32" s="22">
        <v>69.25</v>
      </c>
      <c r="R32" s="22">
        <v>3.56</v>
      </c>
      <c r="S32" s="22">
        <v>55.85</v>
      </c>
      <c r="T32" s="22">
        <v>56.2</v>
      </c>
      <c r="U32" s="22">
        <v>3.56</v>
      </c>
      <c r="V32" s="22">
        <v>42.92</v>
      </c>
      <c r="W32" s="22">
        <v>63.04</v>
      </c>
      <c r="X32" s="22">
        <v>3.56</v>
      </c>
      <c r="Y32" s="24">
        <f t="shared" si="4"/>
        <v>139.34</v>
      </c>
      <c r="Z32" s="23">
        <f t="shared" si="5"/>
        <v>188.49</v>
      </c>
      <c r="AA32" s="24">
        <f t="shared" si="6"/>
        <v>10.68</v>
      </c>
      <c r="AB32" s="22">
        <v>32.4</v>
      </c>
      <c r="AC32" s="22">
        <v>56.99</v>
      </c>
      <c r="AD32" s="22">
        <v>3.56</v>
      </c>
      <c r="AE32" s="22">
        <v>31.94</v>
      </c>
      <c r="AF32" s="22">
        <v>47.6</v>
      </c>
      <c r="AG32" s="22">
        <v>3.56</v>
      </c>
      <c r="AH32" s="22">
        <v>39.659999999999997</v>
      </c>
      <c r="AI32" s="22">
        <v>61.04</v>
      </c>
      <c r="AJ32" s="22">
        <v>3.56</v>
      </c>
      <c r="AK32" s="24">
        <v>104</v>
      </c>
      <c r="AL32" s="23">
        <f t="shared" si="7"/>
        <v>165.63</v>
      </c>
      <c r="AM32" s="24">
        <f t="shared" si="8"/>
        <v>10.68</v>
      </c>
    </row>
    <row r="33" spans="1:39" s="5" customFormat="1" ht="15" x14ac:dyDescent="0.25">
      <c r="A33" s="6">
        <f t="shared" si="0"/>
        <v>26</v>
      </c>
      <c r="B33" s="7" t="s">
        <v>31</v>
      </c>
      <c r="C33" s="8" t="s">
        <v>41</v>
      </c>
      <c r="D33" s="22">
        <v>48.32</v>
      </c>
      <c r="E33" s="22">
        <v>846.39</v>
      </c>
      <c r="F33" s="22">
        <v>0.13</v>
      </c>
      <c r="G33" s="22">
        <v>42.79</v>
      </c>
      <c r="H33" s="22">
        <v>834.11899999999991</v>
      </c>
      <c r="I33" s="22">
        <v>0.13</v>
      </c>
      <c r="J33" s="22">
        <v>42.94</v>
      </c>
      <c r="K33" s="22">
        <v>768.94899999999996</v>
      </c>
      <c r="L33" s="22">
        <v>0.13</v>
      </c>
      <c r="M33" s="23">
        <f t="shared" si="1"/>
        <v>134.05000000000001</v>
      </c>
      <c r="N33" s="23">
        <f t="shared" si="2"/>
        <v>2449.4580000000001</v>
      </c>
      <c r="O33" s="23">
        <f t="shared" si="3"/>
        <v>0.39</v>
      </c>
      <c r="P33" s="22">
        <v>32.119999999999997</v>
      </c>
      <c r="Q33" s="22">
        <v>784.14800000000002</v>
      </c>
      <c r="R33" s="22">
        <v>0.13</v>
      </c>
      <c r="S33" s="22">
        <v>42.51</v>
      </c>
      <c r="T33" s="22">
        <v>734.16300000000001</v>
      </c>
      <c r="U33" s="22">
        <v>0.13</v>
      </c>
      <c r="V33" s="22">
        <v>32.340000000000003</v>
      </c>
      <c r="W33" s="22">
        <v>750.63900000000001</v>
      </c>
      <c r="X33" s="22">
        <v>0</v>
      </c>
      <c r="Y33" s="24">
        <f t="shared" si="4"/>
        <v>106.97</v>
      </c>
      <c r="Z33" s="23">
        <f t="shared" si="5"/>
        <v>2268.9500000000003</v>
      </c>
      <c r="AA33" s="24">
        <f t="shared" si="6"/>
        <v>0.26</v>
      </c>
      <c r="AB33" s="22">
        <v>29.02</v>
      </c>
      <c r="AC33" s="22">
        <v>629.16700000000003</v>
      </c>
      <c r="AD33" s="22">
        <v>-0.5</v>
      </c>
      <c r="AE33" s="22">
        <v>38.53</v>
      </c>
      <c r="AF33" s="22">
        <v>605.09199999999998</v>
      </c>
      <c r="AG33" s="22">
        <v>0</v>
      </c>
      <c r="AH33" s="22">
        <v>26.61</v>
      </c>
      <c r="AI33" s="22">
        <v>641.25400000000002</v>
      </c>
      <c r="AJ33" s="22">
        <v>0</v>
      </c>
      <c r="AK33" s="24">
        <v>94.16</v>
      </c>
      <c r="AL33" s="23">
        <f t="shared" si="7"/>
        <v>1875.5129999999999</v>
      </c>
      <c r="AM33" s="24">
        <f t="shared" si="8"/>
        <v>-0.5</v>
      </c>
    </row>
    <row r="34" spans="1:39" s="5" customFormat="1" ht="15" x14ac:dyDescent="0.25">
      <c r="A34" s="6">
        <f t="shared" si="0"/>
        <v>27</v>
      </c>
      <c r="B34" s="7" t="s">
        <v>32</v>
      </c>
      <c r="C34" s="8" t="s">
        <v>41</v>
      </c>
      <c r="D34" s="22">
        <v>13.15</v>
      </c>
      <c r="E34" s="22">
        <v>74.53</v>
      </c>
      <c r="F34" s="22">
        <v>0.13</v>
      </c>
      <c r="G34" s="22">
        <v>10.58</v>
      </c>
      <c r="H34" s="22">
        <v>80.290000000000006</v>
      </c>
      <c r="I34" s="22">
        <v>0.13</v>
      </c>
      <c r="J34" s="22">
        <v>15.33</v>
      </c>
      <c r="K34" s="22">
        <v>62.66</v>
      </c>
      <c r="L34" s="22">
        <v>0.13</v>
      </c>
      <c r="M34" s="23">
        <f t="shared" si="1"/>
        <v>39.06</v>
      </c>
      <c r="N34" s="23">
        <f t="shared" si="2"/>
        <v>217.48</v>
      </c>
      <c r="O34" s="23">
        <f t="shared" si="3"/>
        <v>0.39</v>
      </c>
      <c r="P34" s="22">
        <v>25.79</v>
      </c>
      <c r="Q34" s="22">
        <v>51.13</v>
      </c>
      <c r="R34" s="22">
        <v>0.13</v>
      </c>
      <c r="S34" s="22">
        <v>25.73</v>
      </c>
      <c r="T34" s="22">
        <v>49.21</v>
      </c>
      <c r="U34" s="22">
        <v>0.13</v>
      </c>
      <c r="V34" s="22">
        <v>17.399999999999999</v>
      </c>
      <c r="W34" s="22">
        <v>70.16</v>
      </c>
      <c r="X34" s="22">
        <v>0.13</v>
      </c>
      <c r="Y34" s="24">
        <f t="shared" si="4"/>
        <v>68.919999999999987</v>
      </c>
      <c r="Z34" s="23">
        <f t="shared" si="5"/>
        <v>170.5</v>
      </c>
      <c r="AA34" s="24">
        <f t="shared" si="6"/>
        <v>0.39</v>
      </c>
      <c r="AB34" s="22">
        <v>22.48</v>
      </c>
      <c r="AC34" s="22">
        <v>33.75</v>
      </c>
      <c r="AD34" s="22">
        <v>0.13</v>
      </c>
      <c r="AE34" s="22">
        <v>16.690000000000001</v>
      </c>
      <c r="AF34" s="22">
        <v>46.35</v>
      </c>
      <c r="AG34" s="22">
        <v>0.13</v>
      </c>
      <c r="AH34" s="22">
        <v>22.58</v>
      </c>
      <c r="AI34" s="22">
        <v>48.04</v>
      </c>
      <c r="AJ34" s="22">
        <v>-2.4</v>
      </c>
      <c r="AK34" s="24">
        <v>61.75</v>
      </c>
      <c r="AL34" s="23">
        <f t="shared" si="7"/>
        <v>128.13999999999999</v>
      </c>
      <c r="AM34" s="24">
        <f t="shared" si="8"/>
        <v>-2.1399999999999997</v>
      </c>
    </row>
    <row r="35" spans="1:39" s="5" customFormat="1" ht="15" x14ac:dyDescent="0.25">
      <c r="A35" s="6">
        <f t="shared" si="0"/>
        <v>28</v>
      </c>
      <c r="B35" s="7" t="s">
        <v>33</v>
      </c>
      <c r="C35" s="8" t="s">
        <v>41</v>
      </c>
      <c r="D35" s="22">
        <v>26.38</v>
      </c>
      <c r="E35" s="22">
        <v>53.31</v>
      </c>
      <c r="F35" s="22">
        <v>4.9400000000000004</v>
      </c>
      <c r="G35" s="22">
        <v>19.87</v>
      </c>
      <c r="H35" s="22">
        <v>63.36</v>
      </c>
      <c r="I35" s="22">
        <v>4.9400000000000004</v>
      </c>
      <c r="J35" s="22">
        <v>15.73</v>
      </c>
      <c r="K35" s="22">
        <v>54.39</v>
      </c>
      <c r="L35" s="22">
        <v>4.9400000000000004</v>
      </c>
      <c r="M35" s="23">
        <f t="shared" si="1"/>
        <v>61.980000000000004</v>
      </c>
      <c r="N35" s="23">
        <f t="shared" si="2"/>
        <v>171.06</v>
      </c>
      <c r="O35" s="23">
        <f t="shared" si="3"/>
        <v>14.82</v>
      </c>
      <c r="P35" s="22">
        <v>24.77</v>
      </c>
      <c r="Q35" s="22">
        <v>52.32</v>
      </c>
      <c r="R35" s="22">
        <v>4.9400000000000004</v>
      </c>
      <c r="S35" s="22">
        <v>19.079999999999998</v>
      </c>
      <c r="T35" s="22">
        <v>50.84</v>
      </c>
      <c r="U35" s="22">
        <v>4.9400000000000004</v>
      </c>
      <c r="V35" s="22">
        <v>14.1</v>
      </c>
      <c r="W35" s="22">
        <v>62.04</v>
      </c>
      <c r="X35" s="22">
        <v>4.9400000000000004</v>
      </c>
      <c r="Y35" s="24">
        <f t="shared" si="4"/>
        <v>57.949999999999996</v>
      </c>
      <c r="Z35" s="23">
        <f t="shared" si="5"/>
        <v>165.2</v>
      </c>
      <c r="AA35" s="24">
        <f t="shared" si="6"/>
        <v>14.82</v>
      </c>
      <c r="AB35" s="22">
        <v>17.059999999999999</v>
      </c>
      <c r="AC35" s="22">
        <v>55.27</v>
      </c>
      <c r="AD35" s="22">
        <v>3.49</v>
      </c>
      <c r="AE35" s="22">
        <v>6.45</v>
      </c>
      <c r="AF35" s="22">
        <v>62.35</v>
      </c>
      <c r="AG35" s="22">
        <v>5.0199999999999996</v>
      </c>
      <c r="AH35" s="22">
        <v>13.32</v>
      </c>
      <c r="AI35" s="22">
        <v>60.68</v>
      </c>
      <c r="AJ35" s="22">
        <v>4.96</v>
      </c>
      <c r="AK35" s="24">
        <v>36.83</v>
      </c>
      <c r="AL35" s="23">
        <f t="shared" si="7"/>
        <v>178.3</v>
      </c>
      <c r="AM35" s="24">
        <f t="shared" si="8"/>
        <v>13.469999999999999</v>
      </c>
    </row>
    <row r="36" spans="1:39" s="5" customFormat="1" ht="15" x14ac:dyDescent="0.25">
      <c r="A36" s="6">
        <f t="shared" si="0"/>
        <v>29</v>
      </c>
      <c r="B36" s="7" t="s">
        <v>34</v>
      </c>
      <c r="C36" s="8" t="s">
        <v>41</v>
      </c>
      <c r="D36" s="22">
        <v>47.4</v>
      </c>
      <c r="E36" s="22">
        <v>169.52100000000002</v>
      </c>
      <c r="F36" s="22">
        <v>0</v>
      </c>
      <c r="G36" s="22">
        <v>44.79</v>
      </c>
      <c r="H36" s="22">
        <v>180.50899999999999</v>
      </c>
      <c r="I36" s="22">
        <v>0</v>
      </c>
      <c r="J36" s="22">
        <v>24.97</v>
      </c>
      <c r="K36" s="22">
        <v>178.39400000000001</v>
      </c>
      <c r="L36" s="22">
        <v>0</v>
      </c>
      <c r="M36" s="23">
        <f t="shared" si="1"/>
        <v>117.16</v>
      </c>
      <c r="N36" s="23">
        <f t="shared" si="2"/>
        <v>528.42399999999998</v>
      </c>
      <c r="O36" s="23">
        <f t="shared" si="3"/>
        <v>0</v>
      </c>
      <c r="P36" s="22">
        <v>45.5</v>
      </c>
      <c r="Q36" s="22">
        <v>145.95400000000001</v>
      </c>
      <c r="R36" s="22">
        <v>0</v>
      </c>
      <c r="S36" s="22">
        <v>42.53</v>
      </c>
      <c r="T36" s="22">
        <v>158.29</v>
      </c>
      <c r="U36" s="22">
        <v>0</v>
      </c>
      <c r="V36" s="22">
        <v>15.49</v>
      </c>
      <c r="W36" s="22">
        <v>196.70999999999998</v>
      </c>
      <c r="X36" s="22">
        <v>0</v>
      </c>
      <c r="Y36" s="24">
        <f t="shared" si="4"/>
        <v>103.52</v>
      </c>
      <c r="Z36" s="23">
        <f t="shared" si="5"/>
        <v>500.95400000000001</v>
      </c>
      <c r="AA36" s="24">
        <f t="shared" si="6"/>
        <v>0</v>
      </c>
      <c r="AB36" s="22">
        <v>44.26</v>
      </c>
      <c r="AC36" s="22">
        <v>143.863</v>
      </c>
      <c r="AD36" s="22">
        <v>0</v>
      </c>
      <c r="AE36" s="22">
        <v>8.81</v>
      </c>
      <c r="AF36" s="22">
        <v>153.858</v>
      </c>
      <c r="AG36" s="22">
        <v>0</v>
      </c>
      <c r="AH36" s="22">
        <v>31.46</v>
      </c>
      <c r="AI36" s="22">
        <v>167.34899999999999</v>
      </c>
      <c r="AJ36" s="22">
        <v>0</v>
      </c>
      <c r="AK36" s="24">
        <v>84.53</v>
      </c>
      <c r="AL36" s="23">
        <f t="shared" si="7"/>
        <v>465.07</v>
      </c>
      <c r="AM36" s="24">
        <f t="shared" si="8"/>
        <v>0</v>
      </c>
    </row>
    <row r="37" spans="1:39" s="5" customFormat="1" ht="15" x14ac:dyDescent="0.25">
      <c r="A37" s="6">
        <f t="shared" si="0"/>
        <v>30</v>
      </c>
      <c r="B37" s="7" t="s">
        <v>35</v>
      </c>
      <c r="C37" s="8" t="s">
        <v>41</v>
      </c>
      <c r="D37" s="22">
        <v>96.02</v>
      </c>
      <c r="E37" s="22">
        <v>122.36</v>
      </c>
      <c r="F37" s="22">
        <v>0.26</v>
      </c>
      <c r="G37" s="22">
        <v>78.41</v>
      </c>
      <c r="H37" s="22">
        <v>116.8</v>
      </c>
      <c r="I37" s="22">
        <v>0.26</v>
      </c>
      <c r="J37" s="22">
        <v>61.17</v>
      </c>
      <c r="K37" s="22">
        <v>111.24</v>
      </c>
      <c r="L37" s="22">
        <v>0.26</v>
      </c>
      <c r="M37" s="23">
        <f t="shared" si="1"/>
        <v>235.60000000000002</v>
      </c>
      <c r="N37" s="23">
        <f t="shared" si="2"/>
        <v>350.4</v>
      </c>
      <c r="O37" s="23">
        <f t="shared" si="3"/>
        <v>0.78</v>
      </c>
      <c r="P37" s="22">
        <v>74.5</v>
      </c>
      <c r="Q37" s="22">
        <v>104.11</v>
      </c>
      <c r="R37" s="22">
        <v>0.26</v>
      </c>
      <c r="S37" s="22">
        <v>47.06</v>
      </c>
      <c r="T37" s="22">
        <v>128.47</v>
      </c>
      <c r="U37" s="22">
        <v>0.83</v>
      </c>
      <c r="V37" s="22">
        <v>57.17</v>
      </c>
      <c r="W37" s="22">
        <v>122.45</v>
      </c>
      <c r="X37" s="22">
        <v>-0.3</v>
      </c>
      <c r="Y37" s="24">
        <f t="shared" si="4"/>
        <v>178.73000000000002</v>
      </c>
      <c r="Z37" s="23">
        <f t="shared" si="5"/>
        <v>355.03</v>
      </c>
      <c r="AA37" s="24">
        <f t="shared" si="6"/>
        <v>0.78999999999999981</v>
      </c>
      <c r="AB37" s="22">
        <v>71.3</v>
      </c>
      <c r="AC37" s="22">
        <v>95.31</v>
      </c>
      <c r="AD37" s="22">
        <v>0.26</v>
      </c>
      <c r="AE37" s="22">
        <v>63.99</v>
      </c>
      <c r="AF37" s="22">
        <v>101.66</v>
      </c>
      <c r="AG37" s="22">
        <v>0.26</v>
      </c>
      <c r="AH37" s="22">
        <v>86.64</v>
      </c>
      <c r="AI37" s="22">
        <v>98.07</v>
      </c>
      <c r="AJ37" s="22">
        <v>0.26</v>
      </c>
      <c r="AK37" s="24">
        <v>221.93</v>
      </c>
      <c r="AL37" s="23">
        <f t="shared" si="7"/>
        <v>295.03999999999996</v>
      </c>
      <c r="AM37" s="24">
        <f t="shared" si="8"/>
        <v>0.78</v>
      </c>
    </row>
    <row r="38" spans="1:39" s="5" customFormat="1" ht="15" x14ac:dyDescent="0.25">
      <c r="A38" s="43" t="s">
        <v>36</v>
      </c>
      <c r="B38" s="43"/>
      <c r="C38" s="8" t="s">
        <v>41</v>
      </c>
      <c r="D38" s="13">
        <f t="shared" ref="D38:AA38" si="9">SUM(D8:D37)</f>
        <v>2201.0199999999995</v>
      </c>
      <c r="E38" s="13">
        <f t="shared" si="9"/>
        <v>70966.02899999998</v>
      </c>
      <c r="F38" s="13">
        <f t="shared" si="9"/>
        <v>1046.499</v>
      </c>
      <c r="G38" s="13">
        <f t="shared" si="9"/>
        <v>1817.83</v>
      </c>
      <c r="H38" s="13">
        <f t="shared" si="9"/>
        <v>65911.546000000002</v>
      </c>
      <c r="I38" s="13">
        <f t="shared" si="9"/>
        <v>1092.0280000000002</v>
      </c>
      <c r="J38" s="13">
        <f t="shared" si="9"/>
        <v>1624.2700000000004</v>
      </c>
      <c r="K38" s="13">
        <f t="shared" si="9"/>
        <v>59388.739000000009</v>
      </c>
      <c r="L38" s="13">
        <f t="shared" si="9"/>
        <v>1080.8900000000006</v>
      </c>
      <c r="M38" s="10">
        <f t="shared" si="9"/>
        <v>5643.12</v>
      </c>
      <c r="N38" s="10">
        <f t="shared" ref="N38" si="10">SUM(N8:N37)</f>
        <v>196266.31400000001</v>
      </c>
      <c r="O38" s="10">
        <f t="shared" si="9"/>
        <v>3219.4169999999995</v>
      </c>
      <c r="P38" s="13">
        <f t="shared" si="9"/>
        <v>1495.4299999999998</v>
      </c>
      <c r="Q38" s="13">
        <f t="shared" si="9"/>
        <v>62653.877999999997</v>
      </c>
      <c r="R38" s="13">
        <f t="shared" si="9"/>
        <v>1139.2660000000005</v>
      </c>
      <c r="S38" s="13">
        <f t="shared" si="9"/>
        <v>1487.6799999999996</v>
      </c>
      <c r="T38" s="13">
        <f t="shared" si="9"/>
        <v>58550.749999999993</v>
      </c>
      <c r="U38" s="13">
        <f t="shared" si="9"/>
        <v>1010.1310000000003</v>
      </c>
      <c r="V38" s="13">
        <f t="shared" si="9"/>
        <v>1206.9400000000003</v>
      </c>
      <c r="W38" s="13">
        <f t="shared" si="9"/>
        <v>59876.071999999993</v>
      </c>
      <c r="X38" s="13">
        <f t="shared" si="9"/>
        <v>998.90499999999997</v>
      </c>
      <c r="Y38" s="10">
        <f t="shared" si="9"/>
        <v>4190.0499999999993</v>
      </c>
      <c r="Z38" s="10">
        <f t="shared" ref="Z38" si="11">SUM(Z8:Z37)</f>
        <v>181080.69999999995</v>
      </c>
      <c r="AA38" s="10">
        <f t="shared" si="9"/>
        <v>3148.3020000000006</v>
      </c>
      <c r="AB38" s="13">
        <f t="shared" ref="AB38:AM38" si="12">SUM(AB8:AB37)</f>
        <v>986.0699999999996</v>
      </c>
      <c r="AC38" s="13">
        <f t="shared" si="12"/>
        <v>54641.39699999999</v>
      </c>
      <c r="AD38" s="13">
        <f t="shared" si="12"/>
        <v>1148.6490000000001</v>
      </c>
      <c r="AE38" s="13">
        <f t="shared" si="12"/>
        <v>1085.7499999999998</v>
      </c>
      <c r="AF38" s="13">
        <f t="shared" si="12"/>
        <v>57058.808999999994</v>
      </c>
      <c r="AG38" s="13">
        <f t="shared" si="12"/>
        <v>1411.2870000000003</v>
      </c>
      <c r="AH38" s="13">
        <f t="shared" si="12"/>
        <v>1311.1299999999999</v>
      </c>
      <c r="AI38" s="13">
        <f t="shared" si="12"/>
        <v>60913.209999999992</v>
      </c>
      <c r="AJ38" s="13">
        <f t="shared" si="12"/>
        <v>1533.4989999999998</v>
      </c>
      <c r="AK38" s="10">
        <f t="shared" si="12"/>
        <v>3382.9500000000003</v>
      </c>
      <c r="AL38" s="10">
        <f t="shared" si="12"/>
        <v>172613.416</v>
      </c>
      <c r="AM38" s="10">
        <f t="shared" si="12"/>
        <v>4093.4349999999999</v>
      </c>
    </row>
  </sheetData>
  <mergeCells count="19">
    <mergeCell ref="A38:B38"/>
    <mergeCell ref="S6:U6"/>
    <mergeCell ref="V6:X6"/>
    <mergeCell ref="Y6:AA6"/>
    <mergeCell ref="D6:F6"/>
    <mergeCell ref="G6:I6"/>
    <mergeCell ref="J6:L6"/>
    <mergeCell ref="M6:O6"/>
    <mergeCell ref="P6:R6"/>
    <mergeCell ref="A1:C1"/>
    <mergeCell ref="A5:A7"/>
    <mergeCell ref="B5:B7"/>
    <mergeCell ref="C5:C7"/>
    <mergeCell ref="D5:AM5"/>
    <mergeCell ref="AB6:AD6"/>
    <mergeCell ref="AE6:AG6"/>
    <mergeCell ref="AH6:AJ6"/>
    <mergeCell ref="AK6:AM6"/>
    <mergeCell ref="A3:A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5" x14ac:dyDescent="0.25"/>
  <cols>
    <col min="1" max="1" width="7.140625" style="4" bestFit="1" customWidth="1"/>
    <col min="2" max="2" width="28.7109375" style="4" bestFit="1" customWidth="1"/>
    <col min="3" max="3" width="8.5703125" style="4" bestFit="1" customWidth="1"/>
    <col min="4" max="9" width="16" style="4" customWidth="1"/>
    <col min="10" max="11" width="16" style="15" customWidth="1"/>
    <col min="12" max="17" width="16" style="4" customWidth="1"/>
    <col min="18" max="19" width="16" style="15" customWidth="1"/>
    <col min="20" max="25" width="16" style="4" customWidth="1"/>
    <col min="26" max="27" width="16" style="15" customWidth="1"/>
    <col min="28" max="16384" width="9.140625" style="4"/>
  </cols>
  <sheetData>
    <row r="1" spans="1:27" x14ac:dyDescent="0.25">
      <c r="A1" s="38"/>
      <c r="B1" s="38"/>
      <c r="C1" s="38"/>
      <c r="D1" s="28"/>
      <c r="E1" s="28"/>
      <c r="F1" s="28"/>
      <c r="G1" s="28"/>
      <c r="H1" s="28"/>
      <c r="I1" s="28"/>
      <c r="J1" s="3"/>
      <c r="K1" s="3"/>
      <c r="L1" s="28"/>
      <c r="M1" s="28"/>
      <c r="N1" s="28"/>
      <c r="O1" s="28"/>
      <c r="P1" s="28"/>
      <c r="Q1" s="28"/>
      <c r="R1" s="3"/>
      <c r="S1" s="3"/>
      <c r="T1" s="28"/>
      <c r="U1" s="28"/>
      <c r="V1" s="28"/>
      <c r="W1" s="28"/>
      <c r="X1" s="28"/>
      <c r="Y1" s="28"/>
      <c r="Z1" s="3"/>
      <c r="AA1" s="3"/>
    </row>
    <row r="2" spans="1:27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3"/>
      <c r="K2" s="3"/>
      <c r="L2" s="28"/>
      <c r="M2" s="28"/>
      <c r="N2" s="28"/>
      <c r="O2" s="28"/>
      <c r="P2" s="28"/>
      <c r="Q2" s="28"/>
      <c r="R2" s="16"/>
      <c r="S2" s="16"/>
      <c r="T2" s="28"/>
      <c r="U2" s="28"/>
      <c r="V2" s="28"/>
      <c r="W2" s="28"/>
      <c r="X2" s="28"/>
      <c r="Y2" s="28"/>
      <c r="Z2" s="16"/>
      <c r="AA2" s="16"/>
    </row>
    <row r="3" spans="1:27" ht="15.75" customHeight="1" x14ac:dyDescent="0.25">
      <c r="A3" s="47" t="s">
        <v>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5" spans="1:27" x14ac:dyDescent="0.25">
      <c r="A5" s="39" t="s">
        <v>1</v>
      </c>
      <c r="B5" s="39" t="s">
        <v>2</v>
      </c>
      <c r="C5" s="39" t="s">
        <v>3</v>
      </c>
      <c r="D5" s="45" t="s">
        <v>58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5" customFormat="1" ht="12.75" x14ac:dyDescent="0.25">
      <c r="A6" s="40"/>
      <c r="B6" s="40"/>
      <c r="C6" s="40"/>
      <c r="D6" s="34" t="s">
        <v>4</v>
      </c>
      <c r="E6" s="34"/>
      <c r="F6" s="34" t="s">
        <v>5</v>
      </c>
      <c r="G6" s="34"/>
      <c r="H6" s="34" t="s">
        <v>6</v>
      </c>
      <c r="I6" s="34"/>
      <c r="J6" s="44" t="s">
        <v>7</v>
      </c>
      <c r="K6" s="44"/>
      <c r="L6" s="34" t="s">
        <v>8</v>
      </c>
      <c r="M6" s="34"/>
      <c r="N6" s="34" t="s">
        <v>9</v>
      </c>
      <c r="O6" s="34"/>
      <c r="P6" s="34" t="s">
        <v>10</v>
      </c>
      <c r="Q6" s="34"/>
      <c r="R6" s="35" t="s">
        <v>11</v>
      </c>
      <c r="S6" s="36"/>
      <c r="T6" s="34" t="s">
        <v>60</v>
      </c>
      <c r="U6" s="34"/>
      <c r="V6" s="34" t="s">
        <v>61</v>
      </c>
      <c r="W6" s="34"/>
      <c r="X6" s="34" t="s">
        <v>62</v>
      </c>
      <c r="Y6" s="34"/>
      <c r="Z6" s="35" t="s">
        <v>59</v>
      </c>
      <c r="AA6" s="36"/>
    </row>
    <row r="7" spans="1:27" s="5" customFormat="1" ht="114.75" x14ac:dyDescent="0.25">
      <c r="A7" s="41"/>
      <c r="B7" s="41"/>
      <c r="C7" s="41"/>
      <c r="D7" s="20" t="s">
        <v>42</v>
      </c>
      <c r="E7" s="20" t="s">
        <v>43</v>
      </c>
      <c r="F7" s="20" t="s">
        <v>42</v>
      </c>
      <c r="G7" s="20" t="s">
        <v>43</v>
      </c>
      <c r="H7" s="20" t="s">
        <v>42</v>
      </c>
      <c r="I7" s="20" t="s">
        <v>43</v>
      </c>
      <c r="J7" s="21" t="s">
        <v>42</v>
      </c>
      <c r="K7" s="21" t="s">
        <v>43</v>
      </c>
      <c r="L7" s="20" t="s">
        <v>42</v>
      </c>
      <c r="M7" s="20" t="s">
        <v>43</v>
      </c>
      <c r="N7" s="20" t="s">
        <v>42</v>
      </c>
      <c r="O7" s="20" t="s">
        <v>43</v>
      </c>
      <c r="P7" s="20" t="s">
        <v>42</v>
      </c>
      <c r="Q7" s="20" t="s">
        <v>43</v>
      </c>
      <c r="R7" s="21" t="s">
        <v>42</v>
      </c>
      <c r="S7" s="21" t="s">
        <v>43</v>
      </c>
      <c r="T7" s="20" t="s">
        <v>42</v>
      </c>
      <c r="U7" s="20" t="s">
        <v>43</v>
      </c>
      <c r="V7" s="20" t="s">
        <v>42</v>
      </c>
      <c r="W7" s="20" t="s">
        <v>43</v>
      </c>
      <c r="X7" s="20" t="s">
        <v>42</v>
      </c>
      <c r="Y7" s="20" t="s">
        <v>43</v>
      </c>
      <c r="Z7" s="21" t="s">
        <v>42</v>
      </c>
      <c r="AA7" s="21" t="s">
        <v>43</v>
      </c>
    </row>
    <row r="8" spans="1:27" s="5" customFormat="1" x14ac:dyDescent="0.25">
      <c r="A8" s="6">
        <v>1</v>
      </c>
      <c r="B8" s="7" t="s">
        <v>12</v>
      </c>
      <c r="C8" s="8" t="s">
        <v>41</v>
      </c>
      <c r="D8" s="22">
        <v>1421.46</v>
      </c>
      <c r="E8" s="22">
        <v>0.57999999999999996</v>
      </c>
      <c r="F8" s="22">
        <v>1290.77</v>
      </c>
      <c r="G8" s="22">
        <v>0.57999999999999996</v>
      </c>
      <c r="H8" s="22">
        <v>1333.38</v>
      </c>
      <c r="I8" s="22">
        <v>0.6</v>
      </c>
      <c r="J8" s="23">
        <f>D8+F8+H8</f>
        <v>4045.61</v>
      </c>
      <c r="K8" s="23">
        <f>E8+G8+I8</f>
        <v>1.7599999999999998</v>
      </c>
      <c r="L8" s="22">
        <v>1329.11</v>
      </c>
      <c r="M8" s="22">
        <v>0.66</v>
      </c>
      <c r="N8" s="22">
        <v>1354.09</v>
      </c>
      <c r="O8" s="22">
        <v>0.57999999999999996</v>
      </c>
      <c r="P8" s="22">
        <v>1243.82</v>
      </c>
      <c r="Q8" s="22">
        <v>0.37</v>
      </c>
      <c r="R8" s="24">
        <f>L8+N8+P8</f>
        <v>3927.0199999999995</v>
      </c>
      <c r="S8" s="24">
        <f>M8+O8+Q8</f>
        <v>1.6099999999999999</v>
      </c>
      <c r="T8" s="22">
        <v>1200.21</v>
      </c>
      <c r="U8" s="22">
        <v>96.52</v>
      </c>
      <c r="V8" s="22">
        <v>1191.0999999999999</v>
      </c>
      <c r="W8" s="22">
        <v>-20.07</v>
      </c>
      <c r="X8" s="22">
        <v>1066.17</v>
      </c>
      <c r="Y8" s="22">
        <v>-95.55</v>
      </c>
      <c r="Z8" s="24">
        <f>T8+V8+X8</f>
        <v>3457.48</v>
      </c>
      <c r="AA8" s="24">
        <f>U8+W8+Y8</f>
        <v>-19.100000000000009</v>
      </c>
    </row>
    <row r="9" spans="1:27" s="5" customFormat="1" x14ac:dyDescent="0.25">
      <c r="A9" s="6">
        <f t="shared" ref="A9:A37" si="0">A8+1</f>
        <v>2</v>
      </c>
      <c r="B9" s="7" t="s">
        <v>13</v>
      </c>
      <c r="C9" s="8" t="s">
        <v>41</v>
      </c>
      <c r="D9" s="22">
        <v>1840.68</v>
      </c>
      <c r="E9" s="22">
        <v>0.8</v>
      </c>
      <c r="F9" s="22">
        <v>1698.59</v>
      </c>
      <c r="G9" s="22">
        <v>1.25</v>
      </c>
      <c r="H9" s="22">
        <v>1615.38</v>
      </c>
      <c r="I9" s="22">
        <v>0.6</v>
      </c>
      <c r="J9" s="23">
        <f t="shared" ref="J9:K37" si="1">D9+F9+H9</f>
        <v>5154.6499999999996</v>
      </c>
      <c r="K9" s="23">
        <f t="shared" si="1"/>
        <v>2.65</v>
      </c>
      <c r="L9" s="22">
        <v>1656.13</v>
      </c>
      <c r="M9" s="22">
        <v>0.4</v>
      </c>
      <c r="N9" s="22">
        <v>1509.06</v>
      </c>
      <c r="O9" s="22">
        <v>-2.06</v>
      </c>
      <c r="P9" s="22">
        <v>1436.17</v>
      </c>
      <c r="Q9" s="22">
        <v>-3.28</v>
      </c>
      <c r="R9" s="24">
        <f t="shared" ref="R9:S37" si="2">L9+N9+P9</f>
        <v>4601.3600000000006</v>
      </c>
      <c r="S9" s="24">
        <f t="shared" si="2"/>
        <v>-4.9399999999999995</v>
      </c>
      <c r="T9" s="22">
        <v>1280.8699999999999</v>
      </c>
      <c r="U9" s="22">
        <v>-1.26</v>
      </c>
      <c r="V9" s="22">
        <v>1382.06</v>
      </c>
      <c r="W9" s="22">
        <v>0.35</v>
      </c>
      <c r="X9" s="22">
        <v>1336.4</v>
      </c>
      <c r="Y9" s="22">
        <v>0.18</v>
      </c>
      <c r="Z9" s="24">
        <f t="shared" ref="Z9:Z37" si="3">T9+V9+X9</f>
        <v>3999.33</v>
      </c>
      <c r="AA9" s="24">
        <f t="shared" ref="AA9:AA37" si="4">U9+W9+Y9</f>
        <v>-0.73</v>
      </c>
    </row>
    <row r="10" spans="1:27" s="5" customFormat="1" x14ac:dyDescent="0.25">
      <c r="A10" s="6">
        <f t="shared" si="0"/>
        <v>3</v>
      </c>
      <c r="B10" s="7" t="s">
        <v>14</v>
      </c>
      <c r="C10" s="8" t="s">
        <v>41</v>
      </c>
      <c r="D10" s="22">
        <v>1344.77</v>
      </c>
      <c r="E10" s="22">
        <v>-1.31</v>
      </c>
      <c r="F10" s="22">
        <v>1217.42</v>
      </c>
      <c r="G10" s="22">
        <v>0</v>
      </c>
      <c r="H10" s="22">
        <v>1226.08</v>
      </c>
      <c r="I10" s="22">
        <v>-0.77</v>
      </c>
      <c r="J10" s="23">
        <f t="shared" si="1"/>
        <v>3788.27</v>
      </c>
      <c r="K10" s="23">
        <f t="shared" si="1"/>
        <v>-2.08</v>
      </c>
      <c r="L10" s="22">
        <v>1329.91</v>
      </c>
      <c r="M10" s="22">
        <v>0</v>
      </c>
      <c r="N10" s="22">
        <v>1092.6400000000001</v>
      </c>
      <c r="O10" s="22">
        <v>0</v>
      </c>
      <c r="P10" s="22">
        <v>1048.46</v>
      </c>
      <c r="Q10" s="22">
        <v>0</v>
      </c>
      <c r="R10" s="24">
        <f t="shared" si="2"/>
        <v>3471.01</v>
      </c>
      <c r="S10" s="24">
        <f t="shared" si="2"/>
        <v>0</v>
      </c>
      <c r="T10" s="22">
        <v>945.24</v>
      </c>
      <c r="U10" s="22">
        <v>0</v>
      </c>
      <c r="V10" s="22">
        <v>877.63</v>
      </c>
      <c r="W10" s="22">
        <v>0</v>
      </c>
      <c r="X10" s="22">
        <v>947.28</v>
      </c>
      <c r="Y10" s="22">
        <v>0</v>
      </c>
      <c r="Z10" s="24">
        <f t="shared" si="3"/>
        <v>2770.1499999999996</v>
      </c>
      <c r="AA10" s="24">
        <f t="shared" si="4"/>
        <v>0</v>
      </c>
    </row>
    <row r="11" spans="1:27" s="5" customFormat="1" x14ac:dyDescent="0.25">
      <c r="A11" s="6">
        <f t="shared" si="0"/>
        <v>4</v>
      </c>
      <c r="B11" s="7" t="s">
        <v>15</v>
      </c>
      <c r="C11" s="8" t="s">
        <v>41</v>
      </c>
      <c r="D11" s="22">
        <v>3050.52</v>
      </c>
      <c r="E11" s="22">
        <v>-4.3899999999999997</v>
      </c>
      <c r="F11" s="22">
        <v>2901.01</v>
      </c>
      <c r="G11" s="22">
        <v>0.7</v>
      </c>
      <c r="H11" s="22">
        <v>2724.49</v>
      </c>
      <c r="I11" s="22">
        <v>-3.31</v>
      </c>
      <c r="J11" s="23">
        <f t="shared" si="1"/>
        <v>8676.02</v>
      </c>
      <c r="K11" s="23">
        <f t="shared" si="1"/>
        <v>-7</v>
      </c>
      <c r="L11" s="22">
        <v>2651.72</v>
      </c>
      <c r="M11" s="22">
        <v>13.34</v>
      </c>
      <c r="N11" s="22">
        <v>2390</v>
      </c>
      <c r="O11" s="22">
        <v>-0.63</v>
      </c>
      <c r="P11" s="22">
        <v>2130.1999999999998</v>
      </c>
      <c r="Q11" s="22">
        <v>-0.74</v>
      </c>
      <c r="R11" s="24">
        <f t="shared" si="2"/>
        <v>7171.9199999999992</v>
      </c>
      <c r="S11" s="24">
        <f t="shared" si="2"/>
        <v>11.969999999999999</v>
      </c>
      <c r="T11" s="22">
        <v>1871.47</v>
      </c>
      <c r="U11" s="22">
        <v>6.5</v>
      </c>
      <c r="V11" s="22">
        <v>1751.5</v>
      </c>
      <c r="W11" s="22">
        <v>-7.68</v>
      </c>
      <c r="X11" s="22">
        <v>1972.41</v>
      </c>
      <c r="Y11" s="22">
        <v>3.72</v>
      </c>
      <c r="Z11" s="24">
        <f t="shared" si="3"/>
        <v>5595.38</v>
      </c>
      <c r="AA11" s="24">
        <f t="shared" si="4"/>
        <v>2.5400000000000005</v>
      </c>
    </row>
    <row r="12" spans="1:27" s="5" customFormat="1" x14ac:dyDescent="0.25">
      <c r="A12" s="6">
        <f t="shared" si="0"/>
        <v>5</v>
      </c>
      <c r="B12" s="7" t="s">
        <v>51</v>
      </c>
      <c r="C12" s="8" t="s">
        <v>41</v>
      </c>
      <c r="D12" s="22">
        <v>2721.88</v>
      </c>
      <c r="E12" s="22">
        <v>30.81</v>
      </c>
      <c r="F12" s="22">
        <v>2519.59</v>
      </c>
      <c r="G12" s="22">
        <v>13.2</v>
      </c>
      <c r="H12" s="22">
        <v>2364.63</v>
      </c>
      <c r="I12" s="22">
        <v>11.98</v>
      </c>
      <c r="J12" s="23">
        <f t="shared" si="1"/>
        <v>7606.1</v>
      </c>
      <c r="K12" s="23">
        <f t="shared" si="1"/>
        <v>55.989999999999995</v>
      </c>
      <c r="L12" s="22">
        <v>2300.7600000000002</v>
      </c>
      <c r="M12" s="22">
        <v>22.04</v>
      </c>
      <c r="N12" s="22">
        <v>2116.42</v>
      </c>
      <c r="O12" s="22">
        <v>13.03</v>
      </c>
      <c r="P12" s="22">
        <v>1937.35</v>
      </c>
      <c r="Q12" s="22">
        <v>13.53</v>
      </c>
      <c r="R12" s="24">
        <f t="shared" si="2"/>
        <v>6354.5300000000007</v>
      </c>
      <c r="S12" s="24">
        <f t="shared" si="2"/>
        <v>48.6</v>
      </c>
      <c r="T12" s="22">
        <v>1866.64</v>
      </c>
      <c r="U12" s="22">
        <v>12.8</v>
      </c>
      <c r="V12" s="22">
        <v>1522.44</v>
      </c>
      <c r="W12" s="22">
        <v>8.76</v>
      </c>
      <c r="X12" s="22">
        <v>1815.84</v>
      </c>
      <c r="Y12" s="22">
        <v>14.21</v>
      </c>
      <c r="Z12" s="24">
        <f t="shared" si="3"/>
        <v>5204.92</v>
      </c>
      <c r="AA12" s="24">
        <f t="shared" si="4"/>
        <v>35.770000000000003</v>
      </c>
    </row>
    <row r="13" spans="1:27" s="5" customFormat="1" x14ac:dyDescent="0.25">
      <c r="A13" s="6">
        <f t="shared" si="0"/>
        <v>6</v>
      </c>
      <c r="B13" s="7" t="s">
        <v>52</v>
      </c>
      <c r="C13" s="8" t="s">
        <v>41</v>
      </c>
      <c r="D13" s="22">
        <v>1065.02</v>
      </c>
      <c r="E13" s="22">
        <v>0.28000000000000003</v>
      </c>
      <c r="F13" s="22">
        <v>942.86</v>
      </c>
      <c r="G13" s="22">
        <v>0.28000000000000003</v>
      </c>
      <c r="H13" s="22">
        <v>878.24</v>
      </c>
      <c r="I13" s="22">
        <v>0.28000000000000003</v>
      </c>
      <c r="J13" s="23">
        <f t="shared" si="1"/>
        <v>2886.12</v>
      </c>
      <c r="K13" s="23">
        <f t="shared" si="1"/>
        <v>0.84000000000000008</v>
      </c>
      <c r="L13" s="22">
        <v>838</v>
      </c>
      <c r="M13" s="22">
        <v>0.28000000000000003</v>
      </c>
      <c r="N13" s="22">
        <v>729.2</v>
      </c>
      <c r="O13" s="22">
        <v>0.28000000000000003</v>
      </c>
      <c r="P13" s="22">
        <v>634.91999999999996</v>
      </c>
      <c r="Q13" s="22">
        <v>0.6</v>
      </c>
      <c r="R13" s="24">
        <f t="shared" si="2"/>
        <v>2202.12</v>
      </c>
      <c r="S13" s="24">
        <f t="shared" si="2"/>
        <v>1.1600000000000001</v>
      </c>
      <c r="T13" s="22">
        <v>503.25</v>
      </c>
      <c r="U13" s="22">
        <v>-2.33</v>
      </c>
      <c r="V13" s="22">
        <v>478.66</v>
      </c>
      <c r="W13" s="22">
        <v>0.45</v>
      </c>
      <c r="X13" s="22">
        <v>580.09</v>
      </c>
      <c r="Y13" s="22">
        <v>0.45</v>
      </c>
      <c r="Z13" s="24">
        <f t="shared" si="3"/>
        <v>1562</v>
      </c>
      <c r="AA13" s="24">
        <f t="shared" si="4"/>
        <v>-1.4300000000000002</v>
      </c>
    </row>
    <row r="14" spans="1:27" s="5" customFormat="1" x14ac:dyDescent="0.25">
      <c r="A14" s="6">
        <f t="shared" si="0"/>
        <v>7</v>
      </c>
      <c r="B14" s="7" t="s">
        <v>53</v>
      </c>
      <c r="C14" s="8" t="s">
        <v>41</v>
      </c>
      <c r="D14" s="22">
        <v>10999.73</v>
      </c>
      <c r="E14" s="22">
        <v>59.3</v>
      </c>
      <c r="F14" s="22">
        <v>10096.11</v>
      </c>
      <c r="G14" s="22">
        <v>8.1199999999999992</v>
      </c>
      <c r="H14" s="22">
        <v>9216.59</v>
      </c>
      <c r="I14" s="22">
        <v>11.59</v>
      </c>
      <c r="J14" s="23">
        <f t="shared" si="1"/>
        <v>30312.43</v>
      </c>
      <c r="K14" s="23">
        <f t="shared" si="1"/>
        <v>79.010000000000005</v>
      </c>
      <c r="L14" s="22">
        <v>8607.2099999999991</v>
      </c>
      <c r="M14" s="22">
        <v>15.57</v>
      </c>
      <c r="N14" s="22">
        <v>9486.35</v>
      </c>
      <c r="O14" s="22">
        <v>61.29</v>
      </c>
      <c r="P14" s="22">
        <v>9277.61</v>
      </c>
      <c r="Q14" s="22">
        <v>25.25</v>
      </c>
      <c r="R14" s="24">
        <f t="shared" si="2"/>
        <v>27371.17</v>
      </c>
      <c r="S14" s="24">
        <f t="shared" si="2"/>
        <v>102.11</v>
      </c>
      <c r="T14" s="22">
        <v>8784.02</v>
      </c>
      <c r="U14" s="22">
        <v>64.47</v>
      </c>
      <c r="V14" s="22">
        <v>6820.86</v>
      </c>
      <c r="W14" s="22">
        <v>10.86</v>
      </c>
      <c r="X14" s="22">
        <v>7552.71</v>
      </c>
      <c r="Y14" s="22">
        <v>56.43</v>
      </c>
      <c r="Z14" s="24">
        <f t="shared" si="3"/>
        <v>23157.59</v>
      </c>
      <c r="AA14" s="24">
        <f t="shared" si="4"/>
        <v>131.76</v>
      </c>
    </row>
    <row r="15" spans="1:27" s="5" customFormat="1" x14ac:dyDescent="0.25">
      <c r="A15" s="6">
        <f t="shared" si="0"/>
        <v>8</v>
      </c>
      <c r="B15" s="7" t="s">
        <v>54</v>
      </c>
      <c r="C15" s="8" t="s">
        <v>41</v>
      </c>
      <c r="D15" s="22">
        <v>1660.28</v>
      </c>
      <c r="E15" s="22">
        <v>0.79</v>
      </c>
      <c r="F15" s="22">
        <v>1601.51</v>
      </c>
      <c r="G15" s="22">
        <v>0.79</v>
      </c>
      <c r="H15" s="22">
        <v>1585.18</v>
      </c>
      <c r="I15" s="22">
        <v>0.79</v>
      </c>
      <c r="J15" s="23">
        <f t="shared" si="1"/>
        <v>4846.97</v>
      </c>
      <c r="K15" s="23">
        <f t="shared" si="1"/>
        <v>2.37</v>
      </c>
      <c r="L15" s="22">
        <v>1564.79</v>
      </c>
      <c r="M15" s="22">
        <v>0.79</v>
      </c>
      <c r="N15" s="22">
        <v>1536.86</v>
      </c>
      <c r="O15" s="22">
        <v>1.61</v>
      </c>
      <c r="P15" s="22">
        <v>1442.5</v>
      </c>
      <c r="Q15" s="22">
        <v>1.22</v>
      </c>
      <c r="R15" s="24">
        <f t="shared" si="2"/>
        <v>4544.1499999999996</v>
      </c>
      <c r="S15" s="24">
        <f t="shared" si="2"/>
        <v>3.62</v>
      </c>
      <c r="T15" s="22">
        <v>1415.03</v>
      </c>
      <c r="U15" s="22">
        <v>1.25</v>
      </c>
      <c r="V15" s="22">
        <v>1337.95</v>
      </c>
      <c r="W15" s="22">
        <v>-1.03</v>
      </c>
      <c r="X15" s="22">
        <v>1520.73</v>
      </c>
      <c r="Y15" s="22">
        <v>1.08</v>
      </c>
      <c r="Z15" s="24">
        <f t="shared" si="3"/>
        <v>4273.71</v>
      </c>
      <c r="AA15" s="24">
        <f t="shared" si="4"/>
        <v>1.3</v>
      </c>
    </row>
    <row r="16" spans="1:27" s="5" customFormat="1" x14ac:dyDescent="0.25">
      <c r="A16" s="6">
        <f t="shared" si="0"/>
        <v>9</v>
      </c>
      <c r="B16" s="7" t="s">
        <v>55</v>
      </c>
      <c r="C16" s="8" t="s">
        <v>41</v>
      </c>
      <c r="D16" s="22">
        <v>4222.49</v>
      </c>
      <c r="E16" s="22">
        <v>14.64</v>
      </c>
      <c r="F16" s="22">
        <v>4042.7</v>
      </c>
      <c r="G16" s="22">
        <v>3.42</v>
      </c>
      <c r="H16" s="22">
        <v>3393.45</v>
      </c>
      <c r="I16" s="22">
        <v>3.96</v>
      </c>
      <c r="J16" s="23">
        <f t="shared" si="1"/>
        <v>11658.64</v>
      </c>
      <c r="K16" s="23">
        <f t="shared" si="1"/>
        <v>22.020000000000003</v>
      </c>
      <c r="L16" s="22">
        <v>3331.04</v>
      </c>
      <c r="M16" s="22">
        <v>-25.75</v>
      </c>
      <c r="N16" s="22">
        <v>2813.38</v>
      </c>
      <c r="O16" s="22">
        <v>-6.56</v>
      </c>
      <c r="P16" s="22">
        <v>2279.15</v>
      </c>
      <c r="Q16" s="22">
        <v>1.5</v>
      </c>
      <c r="R16" s="24">
        <f t="shared" si="2"/>
        <v>8423.57</v>
      </c>
      <c r="S16" s="24">
        <f t="shared" si="2"/>
        <v>-30.810000000000002</v>
      </c>
      <c r="T16" s="22">
        <v>2153.21</v>
      </c>
      <c r="U16" s="22">
        <v>1.25</v>
      </c>
      <c r="V16" s="22">
        <v>1929.76</v>
      </c>
      <c r="W16" s="22">
        <v>9.09</v>
      </c>
      <c r="X16" s="22">
        <v>2017.73</v>
      </c>
      <c r="Y16" s="22">
        <v>1.25</v>
      </c>
      <c r="Z16" s="24">
        <f t="shared" si="3"/>
        <v>6100.7000000000007</v>
      </c>
      <c r="AA16" s="24">
        <f t="shared" si="4"/>
        <v>11.59</v>
      </c>
    </row>
    <row r="17" spans="1:27" s="5" customFormat="1" x14ac:dyDescent="0.25">
      <c r="A17" s="6">
        <f t="shared" si="0"/>
        <v>10</v>
      </c>
      <c r="B17" s="7" t="s">
        <v>56</v>
      </c>
      <c r="C17" s="8" t="s">
        <v>41</v>
      </c>
      <c r="D17" s="22">
        <v>1636.43</v>
      </c>
      <c r="E17" s="22">
        <v>1.74</v>
      </c>
      <c r="F17" s="22">
        <v>1458.81</v>
      </c>
      <c r="G17" s="22">
        <v>2.44</v>
      </c>
      <c r="H17" s="22">
        <v>1405.58</v>
      </c>
      <c r="I17" s="22">
        <v>0.68</v>
      </c>
      <c r="J17" s="23">
        <f t="shared" si="1"/>
        <v>4500.82</v>
      </c>
      <c r="K17" s="23">
        <f t="shared" si="1"/>
        <v>4.8599999999999994</v>
      </c>
      <c r="L17" s="22">
        <v>1398.03</v>
      </c>
      <c r="M17" s="22">
        <v>-1.67</v>
      </c>
      <c r="N17" s="22">
        <v>1242.0999999999999</v>
      </c>
      <c r="O17" s="22">
        <v>0.76</v>
      </c>
      <c r="P17" s="22">
        <v>1161.6300000000001</v>
      </c>
      <c r="Q17" s="22">
        <v>0.35</v>
      </c>
      <c r="R17" s="24">
        <f t="shared" si="2"/>
        <v>3801.76</v>
      </c>
      <c r="S17" s="24">
        <f t="shared" si="2"/>
        <v>-0.55999999999999994</v>
      </c>
      <c r="T17" s="22">
        <v>1144.17</v>
      </c>
      <c r="U17" s="22">
        <v>1.4</v>
      </c>
      <c r="V17" s="22">
        <v>1137.22</v>
      </c>
      <c r="W17" s="22">
        <v>0.23</v>
      </c>
      <c r="X17" s="22">
        <v>1106.05</v>
      </c>
      <c r="Y17" s="22">
        <v>0.42</v>
      </c>
      <c r="Z17" s="24">
        <f t="shared" si="3"/>
        <v>3387.4400000000005</v>
      </c>
      <c r="AA17" s="24">
        <f t="shared" si="4"/>
        <v>2.0499999999999998</v>
      </c>
    </row>
    <row r="18" spans="1:27" s="5" customFormat="1" x14ac:dyDescent="0.25">
      <c r="A18" s="6">
        <f t="shared" si="0"/>
        <v>11</v>
      </c>
      <c r="B18" s="7" t="s">
        <v>16</v>
      </c>
      <c r="C18" s="8" t="s">
        <v>41</v>
      </c>
      <c r="D18" s="22">
        <v>801.17</v>
      </c>
      <c r="E18" s="22">
        <v>0</v>
      </c>
      <c r="F18" s="22">
        <v>844.09</v>
      </c>
      <c r="G18" s="22">
        <v>0</v>
      </c>
      <c r="H18" s="22">
        <v>748.05</v>
      </c>
      <c r="I18" s="22">
        <v>-1.22</v>
      </c>
      <c r="J18" s="23">
        <f t="shared" si="1"/>
        <v>2393.31</v>
      </c>
      <c r="K18" s="23">
        <f t="shared" si="1"/>
        <v>-1.22</v>
      </c>
      <c r="L18" s="22">
        <v>783.77</v>
      </c>
      <c r="M18" s="22">
        <v>0</v>
      </c>
      <c r="N18" s="22">
        <v>750.89</v>
      </c>
      <c r="O18" s="22">
        <v>0</v>
      </c>
      <c r="P18" s="22">
        <v>693.14</v>
      </c>
      <c r="Q18" s="22">
        <v>0</v>
      </c>
      <c r="R18" s="24">
        <f t="shared" si="2"/>
        <v>2227.7999999999997</v>
      </c>
      <c r="S18" s="24">
        <f t="shared" si="2"/>
        <v>0</v>
      </c>
      <c r="T18" s="22">
        <v>655.1</v>
      </c>
      <c r="U18" s="22">
        <v>-0.35</v>
      </c>
      <c r="V18" s="22">
        <v>591.96</v>
      </c>
      <c r="W18" s="22">
        <v>0</v>
      </c>
      <c r="X18" s="22">
        <v>580.70000000000005</v>
      </c>
      <c r="Y18" s="22">
        <v>0</v>
      </c>
      <c r="Z18" s="24">
        <f t="shared" si="3"/>
        <v>1827.76</v>
      </c>
      <c r="AA18" s="24">
        <f t="shared" si="4"/>
        <v>-0.35</v>
      </c>
    </row>
    <row r="19" spans="1:27" s="5" customFormat="1" x14ac:dyDescent="0.25">
      <c r="A19" s="6">
        <f t="shared" si="0"/>
        <v>12</v>
      </c>
      <c r="B19" s="7" t="s">
        <v>17</v>
      </c>
      <c r="C19" s="8" t="s">
        <v>41</v>
      </c>
      <c r="D19" s="22">
        <v>891.37</v>
      </c>
      <c r="E19" s="22">
        <v>0</v>
      </c>
      <c r="F19" s="22">
        <v>798.72</v>
      </c>
      <c r="G19" s="22">
        <v>0</v>
      </c>
      <c r="H19" s="22">
        <v>768.25</v>
      </c>
      <c r="I19" s="22">
        <v>0</v>
      </c>
      <c r="J19" s="23">
        <f t="shared" si="1"/>
        <v>2458.34</v>
      </c>
      <c r="K19" s="23">
        <f t="shared" si="1"/>
        <v>0</v>
      </c>
      <c r="L19" s="22">
        <v>822.87</v>
      </c>
      <c r="M19" s="22">
        <v>7.0000000000000007E-2</v>
      </c>
      <c r="N19" s="22">
        <v>816.96</v>
      </c>
      <c r="O19" s="22">
        <v>0</v>
      </c>
      <c r="P19" s="22">
        <v>775.83</v>
      </c>
      <c r="Q19" s="22">
        <v>0</v>
      </c>
      <c r="R19" s="24">
        <f t="shared" si="2"/>
        <v>2415.66</v>
      </c>
      <c r="S19" s="24">
        <f t="shared" si="2"/>
        <v>7.0000000000000007E-2</v>
      </c>
      <c r="T19" s="22">
        <v>698.52</v>
      </c>
      <c r="U19" s="22">
        <v>0</v>
      </c>
      <c r="V19" s="22">
        <v>767.2</v>
      </c>
      <c r="W19" s="22">
        <v>0</v>
      </c>
      <c r="X19" s="22">
        <v>684.82</v>
      </c>
      <c r="Y19" s="22">
        <v>0</v>
      </c>
      <c r="Z19" s="24">
        <f t="shared" si="3"/>
        <v>2150.54</v>
      </c>
      <c r="AA19" s="24">
        <f t="shared" si="4"/>
        <v>0</v>
      </c>
    </row>
    <row r="20" spans="1:27" s="5" customFormat="1" x14ac:dyDescent="0.25">
      <c r="A20" s="6">
        <f t="shared" si="0"/>
        <v>13</v>
      </c>
      <c r="B20" s="7" t="s">
        <v>18</v>
      </c>
      <c r="C20" s="8" t="s">
        <v>41</v>
      </c>
      <c r="D20" s="22">
        <v>22595.03</v>
      </c>
      <c r="E20" s="22">
        <v>16.440000000000001</v>
      </c>
      <c r="F20" s="22">
        <v>20955.82</v>
      </c>
      <c r="G20" s="22">
        <v>30.44</v>
      </c>
      <c r="H20" s="22">
        <v>20806.2</v>
      </c>
      <c r="I20" s="22">
        <v>215.33</v>
      </c>
      <c r="J20" s="23">
        <f t="shared" si="1"/>
        <v>64357.05</v>
      </c>
      <c r="K20" s="23">
        <f t="shared" si="1"/>
        <v>262.21000000000004</v>
      </c>
      <c r="L20" s="22">
        <v>19091.830000000002</v>
      </c>
      <c r="M20" s="22">
        <v>11.74</v>
      </c>
      <c r="N20" s="22">
        <v>15827.76</v>
      </c>
      <c r="O20" s="22">
        <v>96.27</v>
      </c>
      <c r="P20" s="22">
        <v>13344.49</v>
      </c>
      <c r="Q20" s="22">
        <v>9.58</v>
      </c>
      <c r="R20" s="24">
        <f t="shared" si="2"/>
        <v>48264.08</v>
      </c>
      <c r="S20" s="24">
        <f t="shared" si="2"/>
        <v>117.58999999999999</v>
      </c>
      <c r="T20" s="22">
        <v>12253.74</v>
      </c>
      <c r="U20" s="22">
        <v>14.89</v>
      </c>
      <c r="V20" s="22">
        <v>10954.74</v>
      </c>
      <c r="W20" s="22">
        <v>33.9</v>
      </c>
      <c r="X20" s="22">
        <v>11500.44</v>
      </c>
      <c r="Y20" s="22">
        <v>38.89</v>
      </c>
      <c r="Z20" s="24">
        <f t="shared" si="3"/>
        <v>34708.92</v>
      </c>
      <c r="AA20" s="24">
        <f t="shared" si="4"/>
        <v>87.68</v>
      </c>
    </row>
    <row r="21" spans="1:27" s="5" customFormat="1" x14ac:dyDescent="0.25">
      <c r="A21" s="6">
        <f t="shared" si="0"/>
        <v>14</v>
      </c>
      <c r="B21" s="7" t="s">
        <v>19</v>
      </c>
      <c r="C21" s="8" t="s">
        <v>41</v>
      </c>
      <c r="D21" s="22">
        <v>2989.81</v>
      </c>
      <c r="E21" s="22">
        <v>15.58</v>
      </c>
      <c r="F21" s="22">
        <v>2787.03</v>
      </c>
      <c r="G21" s="22">
        <v>15.92</v>
      </c>
      <c r="H21" s="22">
        <v>2687.2</v>
      </c>
      <c r="I21" s="22">
        <v>15.9</v>
      </c>
      <c r="J21" s="23">
        <f t="shared" si="1"/>
        <v>8464.0400000000009</v>
      </c>
      <c r="K21" s="23">
        <f t="shared" si="1"/>
        <v>47.4</v>
      </c>
      <c r="L21" s="22">
        <v>2603.0500000000002</v>
      </c>
      <c r="M21" s="22">
        <v>15.63</v>
      </c>
      <c r="N21" s="22">
        <v>2334.11</v>
      </c>
      <c r="O21" s="22">
        <v>18.46</v>
      </c>
      <c r="P21" s="22">
        <v>2073.88</v>
      </c>
      <c r="Q21" s="22">
        <v>13.98</v>
      </c>
      <c r="R21" s="24">
        <f t="shared" si="2"/>
        <v>7011.04</v>
      </c>
      <c r="S21" s="24">
        <f t="shared" si="2"/>
        <v>48.070000000000007</v>
      </c>
      <c r="T21" s="22">
        <v>1997.5</v>
      </c>
      <c r="U21" s="22">
        <v>16.18</v>
      </c>
      <c r="V21" s="22">
        <v>1860.71</v>
      </c>
      <c r="W21" s="22">
        <v>18.04</v>
      </c>
      <c r="X21" s="22">
        <v>1939.78</v>
      </c>
      <c r="Y21" s="22">
        <v>15.71</v>
      </c>
      <c r="Z21" s="24">
        <f t="shared" si="3"/>
        <v>5797.99</v>
      </c>
      <c r="AA21" s="24">
        <f t="shared" si="4"/>
        <v>49.93</v>
      </c>
    </row>
    <row r="22" spans="1:27" s="5" customFormat="1" x14ac:dyDescent="0.25">
      <c r="A22" s="6">
        <f t="shared" si="0"/>
        <v>15</v>
      </c>
      <c r="B22" s="7" t="s">
        <v>20</v>
      </c>
      <c r="C22" s="8" t="s">
        <v>41</v>
      </c>
      <c r="D22" s="22">
        <v>1035.75</v>
      </c>
      <c r="E22" s="22">
        <v>0.84</v>
      </c>
      <c r="F22" s="22">
        <v>932.48</v>
      </c>
      <c r="G22" s="22">
        <v>0.59</v>
      </c>
      <c r="H22" s="22">
        <v>960.29</v>
      </c>
      <c r="I22" s="22">
        <v>0.66</v>
      </c>
      <c r="J22" s="23">
        <f t="shared" si="1"/>
        <v>2928.52</v>
      </c>
      <c r="K22" s="23">
        <f t="shared" si="1"/>
        <v>2.09</v>
      </c>
      <c r="L22" s="22">
        <v>922.93</v>
      </c>
      <c r="M22" s="22">
        <v>0.49</v>
      </c>
      <c r="N22" s="22">
        <v>828.12</v>
      </c>
      <c r="O22" s="22">
        <v>0.49</v>
      </c>
      <c r="P22" s="22">
        <v>709.6</v>
      </c>
      <c r="Q22" s="22">
        <v>2.62</v>
      </c>
      <c r="R22" s="24">
        <f t="shared" si="2"/>
        <v>2460.65</v>
      </c>
      <c r="S22" s="24">
        <f t="shared" si="2"/>
        <v>3.6</v>
      </c>
      <c r="T22" s="22">
        <v>687.36</v>
      </c>
      <c r="U22" s="22">
        <v>0.55000000000000004</v>
      </c>
      <c r="V22" s="22">
        <v>792.27</v>
      </c>
      <c r="W22" s="22">
        <v>9.93</v>
      </c>
      <c r="X22" s="22">
        <v>744.16</v>
      </c>
      <c r="Y22" s="22">
        <v>0.59</v>
      </c>
      <c r="Z22" s="24">
        <f t="shared" si="3"/>
        <v>2223.79</v>
      </c>
      <c r="AA22" s="24">
        <f t="shared" si="4"/>
        <v>11.07</v>
      </c>
    </row>
    <row r="23" spans="1:27" s="5" customFormat="1" x14ac:dyDescent="0.25">
      <c r="A23" s="6">
        <f t="shared" si="0"/>
        <v>16</v>
      </c>
      <c r="B23" s="7" t="s">
        <v>21</v>
      </c>
      <c r="C23" s="8" t="s">
        <v>41</v>
      </c>
      <c r="D23" s="22">
        <v>1362.79</v>
      </c>
      <c r="E23" s="22">
        <v>0.27</v>
      </c>
      <c r="F23" s="22">
        <v>1173.54</v>
      </c>
      <c r="G23" s="22">
        <v>0.27</v>
      </c>
      <c r="H23" s="22">
        <v>1094.6600000000001</v>
      </c>
      <c r="I23" s="22">
        <v>0.27</v>
      </c>
      <c r="J23" s="23">
        <f t="shared" si="1"/>
        <v>3630.99</v>
      </c>
      <c r="K23" s="23">
        <f t="shared" si="1"/>
        <v>0.81</v>
      </c>
      <c r="L23" s="22">
        <v>1082.5</v>
      </c>
      <c r="M23" s="22">
        <v>0.27</v>
      </c>
      <c r="N23" s="22">
        <v>983.4</v>
      </c>
      <c r="O23" s="22">
        <v>0.28000000000000003</v>
      </c>
      <c r="P23" s="22">
        <v>915.9</v>
      </c>
      <c r="Q23" s="22">
        <v>0.27</v>
      </c>
      <c r="R23" s="24">
        <f t="shared" si="2"/>
        <v>2981.8</v>
      </c>
      <c r="S23" s="24">
        <f t="shared" si="2"/>
        <v>0.82000000000000006</v>
      </c>
      <c r="T23" s="22">
        <v>822.85</v>
      </c>
      <c r="U23" s="22">
        <v>0.27</v>
      </c>
      <c r="V23" s="22">
        <v>854.43</v>
      </c>
      <c r="W23" s="22">
        <v>0.35</v>
      </c>
      <c r="X23" s="22">
        <v>772.21</v>
      </c>
      <c r="Y23" s="22">
        <v>2.88</v>
      </c>
      <c r="Z23" s="24">
        <f t="shared" si="3"/>
        <v>2449.4899999999998</v>
      </c>
      <c r="AA23" s="24">
        <f t="shared" si="4"/>
        <v>3.5</v>
      </c>
    </row>
    <row r="24" spans="1:27" s="5" customFormat="1" x14ac:dyDescent="0.25">
      <c r="A24" s="6">
        <f t="shared" si="0"/>
        <v>17</v>
      </c>
      <c r="B24" s="7" t="s">
        <v>22</v>
      </c>
      <c r="C24" s="8" t="s">
        <v>41</v>
      </c>
      <c r="D24" s="22">
        <v>1601.37</v>
      </c>
      <c r="E24" s="22">
        <v>0.18</v>
      </c>
      <c r="F24" s="22">
        <v>1407.56</v>
      </c>
      <c r="G24" s="22">
        <v>-1.1399999999999999</v>
      </c>
      <c r="H24" s="22">
        <v>1490.95</v>
      </c>
      <c r="I24" s="22">
        <v>1.1200000000000001</v>
      </c>
      <c r="J24" s="23">
        <f t="shared" si="1"/>
        <v>4499.88</v>
      </c>
      <c r="K24" s="23">
        <f t="shared" si="1"/>
        <v>0.16000000000000014</v>
      </c>
      <c r="L24" s="22">
        <v>1437.04</v>
      </c>
      <c r="M24" s="22">
        <v>0</v>
      </c>
      <c r="N24" s="22">
        <v>1421.48</v>
      </c>
      <c r="O24" s="22">
        <v>0</v>
      </c>
      <c r="P24" s="22">
        <v>1350.87</v>
      </c>
      <c r="Q24" s="22">
        <v>0</v>
      </c>
      <c r="R24" s="24">
        <f t="shared" si="2"/>
        <v>4209.3899999999994</v>
      </c>
      <c r="S24" s="24">
        <f t="shared" si="2"/>
        <v>0</v>
      </c>
      <c r="T24" s="22">
        <v>1194.0899999999999</v>
      </c>
      <c r="U24" s="22">
        <v>-2.65</v>
      </c>
      <c r="V24" s="22">
        <v>1160.97</v>
      </c>
      <c r="W24" s="22">
        <v>0</v>
      </c>
      <c r="X24" s="22">
        <v>1074.0999999999999</v>
      </c>
      <c r="Y24" s="22">
        <v>0</v>
      </c>
      <c r="Z24" s="24">
        <f t="shared" si="3"/>
        <v>3429.16</v>
      </c>
      <c r="AA24" s="24">
        <f t="shared" si="4"/>
        <v>-2.65</v>
      </c>
    </row>
    <row r="25" spans="1:27" s="5" customFormat="1" x14ac:dyDescent="0.25">
      <c r="A25" s="6">
        <f t="shared" si="0"/>
        <v>18</v>
      </c>
      <c r="B25" s="7" t="s">
        <v>23</v>
      </c>
      <c r="C25" s="8" t="s">
        <v>41</v>
      </c>
      <c r="D25" s="22">
        <v>1311.58</v>
      </c>
      <c r="E25" s="22">
        <v>0</v>
      </c>
      <c r="F25" s="22">
        <v>1257.31</v>
      </c>
      <c r="G25" s="22">
        <v>0</v>
      </c>
      <c r="H25" s="22">
        <v>1111.26</v>
      </c>
      <c r="I25" s="22">
        <v>0</v>
      </c>
      <c r="J25" s="23">
        <f t="shared" si="1"/>
        <v>3680.1499999999996</v>
      </c>
      <c r="K25" s="23">
        <f t="shared" si="1"/>
        <v>0</v>
      </c>
      <c r="L25" s="22">
        <v>1189.01</v>
      </c>
      <c r="M25" s="22">
        <v>0.42</v>
      </c>
      <c r="N25" s="22">
        <v>1108.74</v>
      </c>
      <c r="O25" s="22">
        <v>0.3</v>
      </c>
      <c r="P25" s="22">
        <v>996.29</v>
      </c>
      <c r="Q25" s="22">
        <v>0.02</v>
      </c>
      <c r="R25" s="24">
        <f t="shared" si="2"/>
        <v>3294.04</v>
      </c>
      <c r="S25" s="24">
        <f t="shared" si="2"/>
        <v>0.74</v>
      </c>
      <c r="T25" s="22">
        <v>1045.94</v>
      </c>
      <c r="U25" s="22">
        <v>0</v>
      </c>
      <c r="V25" s="22">
        <v>899.32</v>
      </c>
      <c r="W25" s="22">
        <v>0</v>
      </c>
      <c r="X25" s="22">
        <v>930.04</v>
      </c>
      <c r="Y25" s="22">
        <v>0</v>
      </c>
      <c r="Z25" s="24">
        <f t="shared" si="3"/>
        <v>2875.3</v>
      </c>
      <c r="AA25" s="24">
        <f t="shared" si="4"/>
        <v>0</v>
      </c>
    </row>
    <row r="26" spans="1:27" s="5" customFormat="1" x14ac:dyDescent="0.25">
      <c r="A26" s="6">
        <f t="shared" si="0"/>
        <v>19</v>
      </c>
      <c r="B26" s="7" t="s">
        <v>24</v>
      </c>
      <c r="C26" s="8" t="s">
        <v>41</v>
      </c>
      <c r="D26" s="22">
        <v>704.05</v>
      </c>
      <c r="E26" s="22">
        <v>-0.57999999999999996</v>
      </c>
      <c r="F26" s="22">
        <v>642.91999999999996</v>
      </c>
      <c r="G26" s="22">
        <v>0.18</v>
      </c>
      <c r="H26" s="22">
        <v>708.43</v>
      </c>
      <c r="I26" s="22">
        <v>3.36</v>
      </c>
      <c r="J26" s="23">
        <f t="shared" si="1"/>
        <v>2055.3999999999996</v>
      </c>
      <c r="K26" s="23">
        <f t="shared" si="1"/>
        <v>2.96</v>
      </c>
      <c r="L26" s="22">
        <v>669.61</v>
      </c>
      <c r="M26" s="22">
        <v>-3.01</v>
      </c>
      <c r="N26" s="22">
        <v>716.13</v>
      </c>
      <c r="O26" s="22">
        <v>0.06</v>
      </c>
      <c r="P26" s="22">
        <v>620.76</v>
      </c>
      <c r="Q26" s="22">
        <v>0</v>
      </c>
      <c r="R26" s="24">
        <f t="shared" si="2"/>
        <v>2006.5</v>
      </c>
      <c r="S26" s="24">
        <f t="shared" si="2"/>
        <v>-2.9499999999999997</v>
      </c>
      <c r="T26" s="22">
        <v>609.96</v>
      </c>
      <c r="U26" s="22">
        <v>0</v>
      </c>
      <c r="V26" s="22">
        <v>622.13</v>
      </c>
      <c r="W26" s="22">
        <v>0.1</v>
      </c>
      <c r="X26" s="22">
        <v>641.41999999999996</v>
      </c>
      <c r="Y26" s="22">
        <v>0</v>
      </c>
      <c r="Z26" s="24">
        <f t="shared" si="3"/>
        <v>1873.5100000000002</v>
      </c>
      <c r="AA26" s="24">
        <f t="shared" si="4"/>
        <v>0.1</v>
      </c>
    </row>
    <row r="27" spans="1:27" s="5" customFormat="1" x14ac:dyDescent="0.25">
      <c r="A27" s="6">
        <f t="shared" si="0"/>
        <v>20</v>
      </c>
      <c r="B27" s="7" t="s">
        <v>25</v>
      </c>
      <c r="C27" s="8" t="s">
        <v>41</v>
      </c>
      <c r="D27" s="22">
        <v>614.4</v>
      </c>
      <c r="E27" s="22">
        <v>-0.28000000000000003</v>
      </c>
      <c r="F27" s="22">
        <v>566.74</v>
      </c>
      <c r="G27" s="22">
        <v>0.2</v>
      </c>
      <c r="H27" s="22">
        <v>474.18</v>
      </c>
      <c r="I27" s="22">
        <v>0.2</v>
      </c>
      <c r="J27" s="23">
        <f t="shared" si="1"/>
        <v>1655.32</v>
      </c>
      <c r="K27" s="23">
        <f t="shared" si="1"/>
        <v>0.12</v>
      </c>
      <c r="L27" s="22">
        <v>602.53</v>
      </c>
      <c r="M27" s="22">
        <v>0.2</v>
      </c>
      <c r="N27" s="22">
        <v>525.73</v>
      </c>
      <c r="O27" s="22">
        <v>0.2</v>
      </c>
      <c r="P27" s="22">
        <v>505.21</v>
      </c>
      <c r="Q27" s="22">
        <v>0.18</v>
      </c>
      <c r="R27" s="24">
        <f t="shared" si="2"/>
        <v>1633.47</v>
      </c>
      <c r="S27" s="24">
        <f t="shared" si="2"/>
        <v>0.58000000000000007</v>
      </c>
      <c r="T27" s="22">
        <v>530.19000000000005</v>
      </c>
      <c r="U27" s="22">
        <v>0.49</v>
      </c>
      <c r="V27" s="22">
        <v>578.25</v>
      </c>
      <c r="W27" s="22">
        <v>0.18</v>
      </c>
      <c r="X27" s="22">
        <v>477</v>
      </c>
      <c r="Y27" s="22">
        <v>0.18</v>
      </c>
      <c r="Z27" s="24">
        <f t="shared" si="3"/>
        <v>1585.44</v>
      </c>
      <c r="AA27" s="24">
        <f t="shared" si="4"/>
        <v>0.84999999999999987</v>
      </c>
    </row>
    <row r="28" spans="1:27" s="5" customFormat="1" x14ac:dyDescent="0.25">
      <c r="A28" s="6">
        <f t="shared" si="0"/>
        <v>21</v>
      </c>
      <c r="B28" s="7" t="s">
        <v>26</v>
      </c>
      <c r="C28" s="8" t="s">
        <v>41</v>
      </c>
      <c r="D28" s="22">
        <v>2391.25</v>
      </c>
      <c r="E28" s="22">
        <v>-0.42</v>
      </c>
      <c r="F28" s="22">
        <v>2331.88</v>
      </c>
      <c r="G28" s="22">
        <v>1.1200000000000001</v>
      </c>
      <c r="H28" s="22">
        <v>2167.35</v>
      </c>
      <c r="I28" s="22">
        <v>2.17</v>
      </c>
      <c r="J28" s="23">
        <f t="shared" si="1"/>
        <v>6890.48</v>
      </c>
      <c r="K28" s="23">
        <f t="shared" si="1"/>
        <v>2.87</v>
      </c>
      <c r="L28" s="22">
        <v>2305</v>
      </c>
      <c r="M28" s="22">
        <v>-9.02</v>
      </c>
      <c r="N28" s="22">
        <v>2144.81</v>
      </c>
      <c r="O28" s="22">
        <v>-3.04</v>
      </c>
      <c r="P28" s="22">
        <v>2003.5</v>
      </c>
      <c r="Q28" s="22">
        <v>1.07</v>
      </c>
      <c r="R28" s="24">
        <f t="shared" si="2"/>
        <v>6453.3099999999995</v>
      </c>
      <c r="S28" s="24">
        <f t="shared" si="2"/>
        <v>-10.989999999999998</v>
      </c>
      <c r="T28" s="22">
        <v>1842.67</v>
      </c>
      <c r="U28" s="22">
        <v>2.58</v>
      </c>
      <c r="V28" s="22">
        <v>1831.34</v>
      </c>
      <c r="W28" s="22">
        <v>0.36</v>
      </c>
      <c r="X28" s="22">
        <v>1848.16</v>
      </c>
      <c r="Y28" s="22">
        <v>1.59</v>
      </c>
      <c r="Z28" s="24">
        <f t="shared" si="3"/>
        <v>5522.17</v>
      </c>
      <c r="AA28" s="24">
        <f t="shared" si="4"/>
        <v>4.53</v>
      </c>
    </row>
    <row r="29" spans="1:27" s="5" customFormat="1" x14ac:dyDescent="0.25">
      <c r="A29" s="6">
        <f t="shared" si="0"/>
        <v>22</v>
      </c>
      <c r="B29" s="7" t="s">
        <v>27</v>
      </c>
      <c r="C29" s="8" t="s">
        <v>41</v>
      </c>
      <c r="D29" s="22">
        <v>1796.74</v>
      </c>
      <c r="E29" s="22">
        <v>0.47</v>
      </c>
      <c r="F29" s="22">
        <v>1791.94</v>
      </c>
      <c r="G29" s="22">
        <v>0.47</v>
      </c>
      <c r="H29" s="22">
        <v>1627.37</v>
      </c>
      <c r="I29" s="22">
        <v>0.47</v>
      </c>
      <c r="J29" s="23">
        <f t="shared" si="1"/>
        <v>5216.05</v>
      </c>
      <c r="K29" s="23">
        <f t="shared" si="1"/>
        <v>1.41</v>
      </c>
      <c r="L29" s="22">
        <v>1689.55</v>
      </c>
      <c r="M29" s="22">
        <v>0.47</v>
      </c>
      <c r="N29" s="22">
        <v>1569.62</v>
      </c>
      <c r="O29" s="22">
        <v>0.47</v>
      </c>
      <c r="P29" s="22">
        <v>1460.48</v>
      </c>
      <c r="Q29" s="22">
        <v>0.47</v>
      </c>
      <c r="R29" s="24">
        <f t="shared" si="2"/>
        <v>4719.6499999999996</v>
      </c>
      <c r="S29" s="24">
        <f t="shared" si="2"/>
        <v>1.41</v>
      </c>
      <c r="T29" s="22">
        <v>1542.23</v>
      </c>
      <c r="U29" s="22">
        <v>0.47</v>
      </c>
      <c r="V29" s="22">
        <v>1239.54</v>
      </c>
      <c r="W29" s="22">
        <v>0.47</v>
      </c>
      <c r="X29" s="22">
        <v>1396.56</v>
      </c>
      <c r="Y29" s="22">
        <v>0.47</v>
      </c>
      <c r="Z29" s="24">
        <f t="shared" si="3"/>
        <v>4178.33</v>
      </c>
      <c r="AA29" s="24">
        <f t="shared" si="4"/>
        <v>1.41</v>
      </c>
    </row>
    <row r="30" spans="1:27" s="5" customFormat="1" x14ac:dyDescent="0.25">
      <c r="A30" s="6">
        <f t="shared" si="0"/>
        <v>23</v>
      </c>
      <c r="B30" s="7" t="s">
        <v>28</v>
      </c>
      <c r="C30" s="8" t="s">
        <v>41</v>
      </c>
      <c r="D30" s="22">
        <v>3092.59</v>
      </c>
      <c r="E30" s="22">
        <v>5.95</v>
      </c>
      <c r="F30" s="22">
        <v>2675.38</v>
      </c>
      <c r="G30" s="22">
        <v>2.35</v>
      </c>
      <c r="H30" s="22">
        <v>2505</v>
      </c>
      <c r="I30" s="22">
        <v>0.14000000000000001</v>
      </c>
      <c r="J30" s="23">
        <f t="shared" si="1"/>
        <v>8272.9700000000012</v>
      </c>
      <c r="K30" s="23">
        <f t="shared" si="1"/>
        <v>8.4400000000000013</v>
      </c>
      <c r="L30" s="22">
        <v>2553.42</v>
      </c>
      <c r="M30" s="22">
        <v>4.6900000000000004</v>
      </c>
      <c r="N30" s="22">
        <v>2124.13</v>
      </c>
      <c r="O30" s="22">
        <v>-0.08</v>
      </c>
      <c r="P30" s="22">
        <v>1731.5</v>
      </c>
      <c r="Q30" s="22">
        <v>6.28</v>
      </c>
      <c r="R30" s="24">
        <f t="shared" si="2"/>
        <v>6409.05</v>
      </c>
      <c r="S30" s="24">
        <f t="shared" si="2"/>
        <v>10.89</v>
      </c>
      <c r="T30" s="22">
        <v>1966.07</v>
      </c>
      <c r="U30" s="22">
        <v>3.31</v>
      </c>
      <c r="V30" s="22">
        <v>1532.74</v>
      </c>
      <c r="W30" s="22">
        <v>30.31</v>
      </c>
      <c r="X30" s="22">
        <v>1527.84</v>
      </c>
      <c r="Y30" s="22">
        <v>3.43</v>
      </c>
      <c r="Z30" s="24">
        <f t="shared" si="3"/>
        <v>5026.6499999999996</v>
      </c>
      <c r="AA30" s="24">
        <f t="shared" si="4"/>
        <v>37.049999999999997</v>
      </c>
    </row>
    <row r="31" spans="1:27" s="5" customFormat="1" x14ac:dyDescent="0.25">
      <c r="A31" s="6">
        <f t="shared" si="0"/>
        <v>24</v>
      </c>
      <c r="B31" s="7" t="s">
        <v>29</v>
      </c>
      <c r="C31" s="8" t="s">
        <v>41</v>
      </c>
      <c r="D31" s="22">
        <v>817.82</v>
      </c>
      <c r="E31" s="22">
        <v>0.18</v>
      </c>
      <c r="F31" s="22">
        <v>767.49</v>
      </c>
      <c r="G31" s="22">
        <v>0.18</v>
      </c>
      <c r="H31" s="22">
        <v>766.95</v>
      </c>
      <c r="I31" s="22">
        <v>-2.15</v>
      </c>
      <c r="J31" s="23">
        <f t="shared" si="1"/>
        <v>2352.2600000000002</v>
      </c>
      <c r="K31" s="23">
        <f t="shared" si="1"/>
        <v>-1.79</v>
      </c>
      <c r="L31" s="22">
        <v>803.14</v>
      </c>
      <c r="M31" s="22">
        <v>1.17</v>
      </c>
      <c r="N31" s="22">
        <v>721.62</v>
      </c>
      <c r="O31" s="22">
        <v>1.78</v>
      </c>
      <c r="P31" s="22">
        <v>673.41</v>
      </c>
      <c r="Q31" s="22">
        <v>-0.93</v>
      </c>
      <c r="R31" s="24">
        <f t="shared" si="2"/>
        <v>2198.17</v>
      </c>
      <c r="S31" s="24">
        <f t="shared" si="2"/>
        <v>2.02</v>
      </c>
      <c r="T31" s="22">
        <v>631.89</v>
      </c>
      <c r="U31" s="22">
        <v>0</v>
      </c>
      <c r="V31" s="22">
        <v>636.36</v>
      </c>
      <c r="W31" s="22">
        <v>-0.92</v>
      </c>
      <c r="X31" s="22">
        <v>631.34</v>
      </c>
      <c r="Y31" s="22">
        <v>0</v>
      </c>
      <c r="Z31" s="24">
        <f t="shared" si="3"/>
        <v>1899.5900000000001</v>
      </c>
      <c r="AA31" s="24">
        <f t="shared" si="4"/>
        <v>-0.92</v>
      </c>
    </row>
    <row r="32" spans="1:27" s="5" customFormat="1" x14ac:dyDescent="0.25">
      <c r="A32" s="6">
        <f t="shared" si="0"/>
        <v>25</v>
      </c>
      <c r="B32" s="7" t="s">
        <v>30</v>
      </c>
      <c r="C32" s="8" t="s">
        <v>41</v>
      </c>
      <c r="D32" s="22">
        <v>900.25</v>
      </c>
      <c r="E32" s="22">
        <v>1.08</v>
      </c>
      <c r="F32" s="22">
        <v>879.53</v>
      </c>
      <c r="G32" s="22">
        <v>0.96</v>
      </c>
      <c r="H32" s="22">
        <v>835.68</v>
      </c>
      <c r="I32" s="22">
        <v>0.91</v>
      </c>
      <c r="J32" s="23">
        <f t="shared" si="1"/>
        <v>2615.46</v>
      </c>
      <c r="K32" s="23">
        <f t="shared" si="1"/>
        <v>2.95</v>
      </c>
      <c r="L32" s="22">
        <v>823.76</v>
      </c>
      <c r="M32" s="22">
        <v>1</v>
      </c>
      <c r="N32" s="22">
        <v>818.06</v>
      </c>
      <c r="O32" s="22">
        <v>1.08</v>
      </c>
      <c r="P32" s="22">
        <v>766.4</v>
      </c>
      <c r="Q32" s="22">
        <v>0.65</v>
      </c>
      <c r="R32" s="24">
        <f t="shared" si="2"/>
        <v>2408.2199999999998</v>
      </c>
      <c r="S32" s="24">
        <f t="shared" si="2"/>
        <v>2.73</v>
      </c>
      <c r="T32" s="22">
        <v>731.44</v>
      </c>
      <c r="U32" s="22">
        <v>1.31</v>
      </c>
      <c r="V32" s="22">
        <v>713.45</v>
      </c>
      <c r="W32" s="22">
        <v>1.08</v>
      </c>
      <c r="X32" s="22">
        <v>688.82</v>
      </c>
      <c r="Y32" s="22">
        <v>1.08</v>
      </c>
      <c r="Z32" s="24">
        <f t="shared" si="3"/>
        <v>2133.71</v>
      </c>
      <c r="AA32" s="24">
        <f t="shared" si="4"/>
        <v>3.47</v>
      </c>
    </row>
    <row r="33" spans="1:27" s="5" customFormat="1" x14ac:dyDescent="0.25">
      <c r="A33" s="6">
        <f t="shared" si="0"/>
        <v>26</v>
      </c>
      <c r="B33" s="7" t="s">
        <v>31</v>
      </c>
      <c r="C33" s="8" t="s">
        <v>41</v>
      </c>
      <c r="D33" s="22">
        <v>2660.62</v>
      </c>
      <c r="E33" s="22">
        <v>0.95</v>
      </c>
      <c r="F33" s="22">
        <v>2563.21</v>
      </c>
      <c r="G33" s="22">
        <v>0.03</v>
      </c>
      <c r="H33" s="22">
        <v>2519.1</v>
      </c>
      <c r="I33" s="22">
        <v>10.81</v>
      </c>
      <c r="J33" s="23">
        <f t="shared" si="1"/>
        <v>7742.93</v>
      </c>
      <c r="K33" s="23">
        <f t="shared" si="1"/>
        <v>11.790000000000001</v>
      </c>
      <c r="L33" s="22">
        <v>2443.44</v>
      </c>
      <c r="M33" s="22">
        <v>0.82</v>
      </c>
      <c r="N33" s="22">
        <v>2284.36</v>
      </c>
      <c r="O33" s="22">
        <v>0.71</v>
      </c>
      <c r="P33" s="22">
        <v>2039.03</v>
      </c>
      <c r="Q33" s="22">
        <v>0.48</v>
      </c>
      <c r="R33" s="24">
        <f t="shared" si="2"/>
        <v>6766.83</v>
      </c>
      <c r="S33" s="24">
        <f t="shared" si="2"/>
        <v>2.0099999999999998</v>
      </c>
      <c r="T33" s="22">
        <v>1869.47</v>
      </c>
      <c r="U33" s="22">
        <v>0.34</v>
      </c>
      <c r="V33" s="22">
        <v>1852.8</v>
      </c>
      <c r="W33" s="22">
        <v>0.68</v>
      </c>
      <c r="X33" s="22">
        <v>1840.21</v>
      </c>
      <c r="Y33" s="22">
        <v>-1.93</v>
      </c>
      <c r="Z33" s="24">
        <f t="shared" si="3"/>
        <v>5562.48</v>
      </c>
      <c r="AA33" s="24">
        <f t="shared" si="4"/>
        <v>-0.90999999999999992</v>
      </c>
    </row>
    <row r="34" spans="1:27" s="5" customFormat="1" x14ac:dyDescent="0.25">
      <c r="A34" s="6">
        <f t="shared" si="0"/>
        <v>27</v>
      </c>
      <c r="B34" s="7" t="s">
        <v>32</v>
      </c>
      <c r="C34" s="8" t="s">
        <v>41</v>
      </c>
      <c r="D34" s="22">
        <v>1466.38</v>
      </c>
      <c r="E34" s="22">
        <v>4.26</v>
      </c>
      <c r="F34" s="22">
        <v>1461.74</v>
      </c>
      <c r="G34" s="22">
        <v>0.64</v>
      </c>
      <c r="H34" s="22">
        <v>1270.32</v>
      </c>
      <c r="I34" s="22">
        <v>0.63</v>
      </c>
      <c r="J34" s="23">
        <f t="shared" si="1"/>
        <v>4198.4399999999996</v>
      </c>
      <c r="K34" s="23">
        <f t="shared" si="1"/>
        <v>5.5299999999999994</v>
      </c>
      <c r="L34" s="22">
        <v>1404.58</v>
      </c>
      <c r="M34" s="22">
        <v>0.63</v>
      </c>
      <c r="N34" s="22">
        <v>1344.63</v>
      </c>
      <c r="O34" s="22">
        <v>1.03</v>
      </c>
      <c r="P34" s="22">
        <v>1274.68</v>
      </c>
      <c r="Q34" s="22">
        <v>0</v>
      </c>
      <c r="R34" s="24">
        <f t="shared" si="2"/>
        <v>4023.8900000000003</v>
      </c>
      <c r="S34" s="24">
        <f t="shared" si="2"/>
        <v>1.6600000000000001</v>
      </c>
      <c r="T34" s="22">
        <v>1059.3699999999999</v>
      </c>
      <c r="U34" s="22">
        <v>1.37</v>
      </c>
      <c r="V34" s="22">
        <v>1029.06</v>
      </c>
      <c r="W34" s="22">
        <v>1.02</v>
      </c>
      <c r="X34" s="22">
        <v>1115.8399999999999</v>
      </c>
      <c r="Y34" s="22">
        <v>5.71</v>
      </c>
      <c r="Z34" s="24">
        <f t="shared" si="3"/>
        <v>3204.2699999999995</v>
      </c>
      <c r="AA34" s="24">
        <f t="shared" si="4"/>
        <v>8.1</v>
      </c>
    </row>
    <row r="35" spans="1:27" s="5" customFormat="1" x14ac:dyDescent="0.25">
      <c r="A35" s="6">
        <f t="shared" si="0"/>
        <v>28</v>
      </c>
      <c r="B35" s="7" t="s">
        <v>33</v>
      </c>
      <c r="C35" s="8" t="s">
        <v>41</v>
      </c>
      <c r="D35" s="22">
        <v>578.1</v>
      </c>
      <c r="E35" s="22">
        <v>0</v>
      </c>
      <c r="F35" s="22">
        <v>511.56</v>
      </c>
      <c r="G35" s="22">
        <v>0</v>
      </c>
      <c r="H35" s="22">
        <v>489.3</v>
      </c>
      <c r="I35" s="22">
        <v>0</v>
      </c>
      <c r="J35" s="23">
        <f t="shared" si="1"/>
        <v>1578.96</v>
      </c>
      <c r="K35" s="23">
        <f t="shared" si="1"/>
        <v>0</v>
      </c>
      <c r="L35" s="22">
        <v>534.07000000000005</v>
      </c>
      <c r="M35" s="22">
        <v>0</v>
      </c>
      <c r="N35" s="22">
        <v>444.53</v>
      </c>
      <c r="O35" s="22">
        <v>0</v>
      </c>
      <c r="P35" s="22">
        <v>440.3</v>
      </c>
      <c r="Q35" s="22">
        <v>0</v>
      </c>
      <c r="R35" s="24">
        <f t="shared" si="2"/>
        <v>1418.9</v>
      </c>
      <c r="S35" s="24">
        <f t="shared" si="2"/>
        <v>0</v>
      </c>
      <c r="T35" s="22">
        <v>439.11</v>
      </c>
      <c r="U35" s="22">
        <v>0</v>
      </c>
      <c r="V35" s="22">
        <v>431.36</v>
      </c>
      <c r="W35" s="22">
        <v>0</v>
      </c>
      <c r="X35" s="22">
        <v>426.34</v>
      </c>
      <c r="Y35" s="22">
        <v>0</v>
      </c>
      <c r="Z35" s="24">
        <f t="shared" si="3"/>
        <v>1296.81</v>
      </c>
      <c r="AA35" s="24">
        <f t="shared" si="4"/>
        <v>0</v>
      </c>
    </row>
    <row r="36" spans="1:27" s="5" customFormat="1" x14ac:dyDescent="0.25">
      <c r="A36" s="6">
        <f t="shared" si="0"/>
        <v>29</v>
      </c>
      <c r="B36" s="7" t="s">
        <v>34</v>
      </c>
      <c r="C36" s="8" t="s">
        <v>41</v>
      </c>
      <c r="D36" s="22">
        <v>2357.3000000000002</v>
      </c>
      <c r="E36" s="22">
        <v>2.99</v>
      </c>
      <c r="F36" s="22">
        <v>2126.88</v>
      </c>
      <c r="G36" s="22">
        <v>0.52</v>
      </c>
      <c r="H36" s="22">
        <v>2084.5300000000002</v>
      </c>
      <c r="I36" s="22">
        <v>-1.33</v>
      </c>
      <c r="J36" s="23">
        <f t="shared" si="1"/>
        <v>6568.7100000000009</v>
      </c>
      <c r="K36" s="23">
        <f t="shared" si="1"/>
        <v>2.1800000000000002</v>
      </c>
      <c r="L36" s="22">
        <v>2043.11</v>
      </c>
      <c r="M36" s="22">
        <v>0.7</v>
      </c>
      <c r="N36" s="22">
        <v>1774.66</v>
      </c>
      <c r="O36" s="22">
        <v>0.35</v>
      </c>
      <c r="P36" s="22">
        <v>1755.07</v>
      </c>
      <c r="Q36" s="22">
        <v>0.18</v>
      </c>
      <c r="R36" s="24">
        <f t="shared" si="2"/>
        <v>5572.84</v>
      </c>
      <c r="S36" s="24">
        <f t="shared" si="2"/>
        <v>1.2299999999999998</v>
      </c>
      <c r="T36" s="22">
        <v>1450.06</v>
      </c>
      <c r="U36" s="22">
        <v>-0.67</v>
      </c>
      <c r="V36" s="22">
        <v>1345.4</v>
      </c>
      <c r="W36" s="22">
        <v>-9.4499999999999993</v>
      </c>
      <c r="X36" s="22">
        <v>1360.2</v>
      </c>
      <c r="Y36" s="22">
        <v>1.02</v>
      </c>
      <c r="Z36" s="24">
        <f t="shared" si="3"/>
        <v>4155.66</v>
      </c>
      <c r="AA36" s="24">
        <f t="shared" si="4"/>
        <v>-9.1</v>
      </c>
    </row>
    <row r="37" spans="1:27" s="5" customFormat="1" x14ac:dyDescent="0.25">
      <c r="A37" s="6">
        <f t="shared" si="0"/>
        <v>30</v>
      </c>
      <c r="B37" s="7" t="s">
        <v>35</v>
      </c>
      <c r="C37" s="8" t="s">
        <v>41</v>
      </c>
      <c r="D37" s="22">
        <v>863.88</v>
      </c>
      <c r="E37" s="22">
        <v>2.5</v>
      </c>
      <c r="F37" s="22">
        <v>776.45</v>
      </c>
      <c r="G37" s="22">
        <v>0.21</v>
      </c>
      <c r="H37" s="22">
        <v>787.81</v>
      </c>
      <c r="I37" s="22">
        <v>0.12</v>
      </c>
      <c r="J37" s="23">
        <f t="shared" si="1"/>
        <v>2428.14</v>
      </c>
      <c r="K37" s="23">
        <f t="shared" si="1"/>
        <v>2.83</v>
      </c>
      <c r="L37" s="22">
        <v>737.57</v>
      </c>
      <c r="M37" s="22">
        <v>0.04</v>
      </c>
      <c r="N37" s="22">
        <v>712.71</v>
      </c>
      <c r="O37" s="22">
        <v>0.04</v>
      </c>
      <c r="P37" s="22">
        <v>649.38</v>
      </c>
      <c r="Q37" s="22">
        <v>-0.47</v>
      </c>
      <c r="R37" s="24">
        <f t="shared" si="2"/>
        <v>2099.6600000000003</v>
      </c>
      <c r="S37" s="24">
        <f t="shared" si="2"/>
        <v>-0.38999999999999996</v>
      </c>
      <c r="T37" s="22">
        <v>618.07000000000005</v>
      </c>
      <c r="U37" s="22">
        <v>0.85</v>
      </c>
      <c r="V37" s="22">
        <v>606.20000000000005</v>
      </c>
      <c r="W37" s="22">
        <v>1.51</v>
      </c>
      <c r="X37" s="22">
        <v>611.09</v>
      </c>
      <c r="Y37" s="22">
        <v>0.25</v>
      </c>
      <c r="Z37" s="24">
        <f t="shared" si="3"/>
        <v>1835.3600000000001</v>
      </c>
      <c r="AA37" s="24">
        <f t="shared" si="4"/>
        <v>2.61</v>
      </c>
    </row>
    <row r="38" spans="1:27" s="5" customFormat="1" x14ac:dyDescent="0.25">
      <c r="A38" s="43" t="s">
        <v>36</v>
      </c>
      <c r="B38" s="43"/>
      <c r="C38" s="8" t="s">
        <v>41</v>
      </c>
      <c r="D38" s="13">
        <f t="shared" ref="D38:S38" si="5">SUM(D8:D37)</f>
        <v>80795.510000000038</v>
      </c>
      <c r="E38" s="13">
        <f t="shared" si="5"/>
        <v>153.65</v>
      </c>
      <c r="F38" s="13">
        <f t="shared" si="5"/>
        <v>75021.640000000014</v>
      </c>
      <c r="G38" s="13">
        <f t="shared" si="5"/>
        <v>83.72</v>
      </c>
      <c r="H38" s="13">
        <f t="shared" si="5"/>
        <v>71645.88</v>
      </c>
      <c r="I38" s="13">
        <f t="shared" si="5"/>
        <v>273.79000000000013</v>
      </c>
      <c r="J38" s="10">
        <f t="shared" si="5"/>
        <v>227463.03</v>
      </c>
      <c r="K38" s="10">
        <f t="shared" si="5"/>
        <v>511.16</v>
      </c>
      <c r="L38" s="13">
        <f t="shared" si="5"/>
        <v>69549.480000000025</v>
      </c>
      <c r="M38" s="13">
        <f t="shared" si="5"/>
        <v>51.97000000000002</v>
      </c>
      <c r="N38" s="13">
        <f t="shared" si="5"/>
        <v>63522.55</v>
      </c>
      <c r="O38" s="13">
        <f t="shared" si="5"/>
        <v>186.70000000000002</v>
      </c>
      <c r="P38" s="13">
        <f t="shared" si="5"/>
        <v>57371.530000000013</v>
      </c>
      <c r="Q38" s="13">
        <f t="shared" si="5"/>
        <v>73.180000000000007</v>
      </c>
      <c r="R38" s="10">
        <f t="shared" si="5"/>
        <v>190443.55999999997</v>
      </c>
      <c r="S38" s="10">
        <f t="shared" si="5"/>
        <v>311.85000000000002</v>
      </c>
      <c r="T38" s="13">
        <f t="shared" ref="T38:AA38" si="6">SUM(T8:T37)</f>
        <v>53809.740000000005</v>
      </c>
      <c r="U38" s="13">
        <f t="shared" si="6"/>
        <v>219.54000000000005</v>
      </c>
      <c r="V38" s="13">
        <f t="shared" si="6"/>
        <v>48729.409999999989</v>
      </c>
      <c r="W38" s="13">
        <f t="shared" si="6"/>
        <v>88.52000000000001</v>
      </c>
      <c r="X38" s="13">
        <f t="shared" si="6"/>
        <v>50706.479999999981</v>
      </c>
      <c r="Y38" s="13">
        <f t="shared" si="6"/>
        <v>52.060000000000016</v>
      </c>
      <c r="Z38" s="10">
        <f t="shared" si="6"/>
        <v>153245.63</v>
      </c>
      <c r="AA38" s="10">
        <f t="shared" si="6"/>
        <v>360.12000000000006</v>
      </c>
    </row>
  </sheetData>
  <mergeCells count="19">
    <mergeCell ref="A38:B38"/>
    <mergeCell ref="N6:O6"/>
    <mergeCell ref="P6:Q6"/>
    <mergeCell ref="R6:S6"/>
    <mergeCell ref="D6:E6"/>
    <mergeCell ref="F6:G6"/>
    <mergeCell ref="H6:I6"/>
    <mergeCell ref="J6:K6"/>
    <mergeCell ref="L6:M6"/>
    <mergeCell ref="A1:C1"/>
    <mergeCell ref="A5:A7"/>
    <mergeCell ref="B5:B7"/>
    <mergeCell ref="C5:C7"/>
    <mergeCell ref="D5:AA5"/>
    <mergeCell ref="T6:U6"/>
    <mergeCell ref="V6:W6"/>
    <mergeCell ref="X6:Y6"/>
    <mergeCell ref="Z6:AA6"/>
    <mergeCell ref="A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ЭЭ всего по МО</vt:lpstr>
      <vt:lpstr>Свод ЭЭ бюджет МО</vt:lpstr>
      <vt:lpstr>Свод ЭЭ по МКД</vt:lpstr>
      <vt:lpstr>Свод ЭЭ ИЖД (без МКД)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Попова</dc:creator>
  <cp:lastModifiedBy>Алла Попова</cp:lastModifiedBy>
  <dcterms:created xsi:type="dcterms:W3CDTF">2022-11-16T12:39:47Z</dcterms:created>
  <dcterms:modified xsi:type="dcterms:W3CDTF">2022-12-22T04:57:32Z</dcterms:modified>
</cp:coreProperties>
</file>